
<file path=[Content_Types].xml><?xml version="1.0" encoding="utf-8"?>
<Types xmlns="http://schemas.openxmlformats.org/package/2006/content-types">
  <Default ContentType="image/gif" Extension="gif"/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opings" sheetId="1" r:id="rId5"/>
  </sheets>
  <definedNames>
    <definedName name="Sloping_coping">Copings!$B$21:$V$40</definedName>
    <definedName name="wrn.Fax._.Quote.">#REF!</definedName>
    <definedName name="material_cost_sq">#REF!</definedName>
    <definedName name="mad">#REF!</definedName>
    <definedName name="ret_slo_centres">Copings!$D$18</definedName>
    <definedName name="material_area">#REF!</definedName>
    <definedName name="amd">#REF!</definedName>
  </definedNames>
  <calcPr/>
</workbook>
</file>

<file path=xl/sharedStrings.xml><?xml version="1.0" encoding="utf-8"?>
<sst xmlns="http://schemas.openxmlformats.org/spreadsheetml/2006/main" count="33" uniqueCount="33">
  <si>
    <t>SYSCLAD - Copings</t>
  </si>
  <si>
    <t>Date</t>
  </si>
  <si>
    <t>Schedule compiled by</t>
  </si>
  <si>
    <t>Customer</t>
  </si>
  <si>
    <t>Contract</t>
  </si>
  <si>
    <t>RAL No</t>
  </si>
  <si>
    <t>Finish</t>
  </si>
  <si>
    <t>Material</t>
  </si>
  <si>
    <t>Address</t>
  </si>
  <si>
    <t>Post code</t>
  </si>
  <si>
    <t>Comments</t>
  </si>
  <si>
    <t>Retention centres</t>
  </si>
  <si>
    <t>mm</t>
  </si>
  <si>
    <t>Line</t>
  </si>
  <si>
    <t>Ref</t>
  </si>
  <si>
    <t>A</t>
  </si>
  <si>
    <t>B</t>
  </si>
  <si>
    <t>C</t>
  </si>
  <si>
    <t>D</t>
  </si>
  <si>
    <t>E</t>
  </si>
  <si>
    <t>Ang 1</t>
  </si>
  <si>
    <t>Ang 2</t>
  </si>
  <si>
    <t>Length</t>
  </si>
  <si>
    <t>Qty</t>
  </si>
  <si>
    <t>EC LHS</t>
  </si>
  <si>
    <t>EC RHS</t>
  </si>
  <si>
    <t>RET QTY</t>
  </si>
  <si>
    <t>BENDS</t>
  </si>
  <si>
    <t>MATERIAL</t>
  </si>
  <si>
    <t>COMMENTS</t>
  </si>
  <si>
    <t>Girth</t>
  </si>
  <si>
    <t>Cut size</t>
  </si>
  <si>
    <t>Eample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</si>
</sst>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1.0"/>
      <color theme="1"/>
      <name val="Calibri"/>
      <scheme val="minor"/>
    </font>
    <font>
      <sz val="20.0"/>
      <color rgb="FF000000"/>
      <name val="Calibri"/>
    </font>
    <font>
      <sz val="16.0"/>
      <color rgb="FF000000"/>
      <name val="Calibri"/>
    </font>
    <font/>
    <font>
      <sz val="11.0"/>
      <color rgb="FFFF0000"/>
      <name val="Calibri"/>
      <scheme val="minor"/>
    </font>
    <font>
      <sz val="11.0"/>
      <color rgb="FFFF0000"/>
      <name val="Calibri"/>
    </font>
    <font>
      <sz val="11.0"/>
      <color theme="0"/>
      <name val="Calibri"/>
      <scheme val="minor"/>
    </font>
  </fonts>
  <fills count="5">
    <fill>
      <patternFill patternType="none"/>
    </fill>
    <fill>
      <patternFill patternType="lightGray"/>
    </fill>
    <fill>
      <patternFill patternType="solid">
        <fgColor rgb="FFD9EAD3"/>
        <bgColor rgb="FFD9EAD3"/>
      </patternFill>
    </fill>
    <fill>
      <patternFill patternType="solid">
        <fgColor theme="0"/>
        <bgColor theme="0"/>
      </patternFill>
    </fill>
    <fill>
      <patternFill patternType="solid">
        <fgColor rgb="FFCCFF99"/>
        <bgColor rgb="FFCCFF99"/>
      </patternFill>
    </fill>
  </fills>
  <borders count="13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36">
    <xf borderId="0" fillId="0" fontId="0" numFmtId="0" xfId="0" applyAlignment="1" applyFont="1">
      <alignment readingOrder="0" shrinkToFit="0" vertical="bottom" wrapText="0"/>
    </xf>
    <xf borderId="0" fillId="0" fontId="0" numFmtId="0" xfId="0" applyAlignment="1" applyFont="1">
      <alignment horizontal="center" vertical="center"/>
    </xf>
    <xf borderId="0" fillId="2" fontId="1" numFmtId="0" xfId="0" applyFill="1" applyFont="1"/>
    <xf borderId="0" fillId="0" fontId="0" numFmtId="0" xfId="0" applyFont="1"/>
    <xf borderId="0" fillId="0" fontId="2" numFmtId="0" xfId="0" applyFont="1"/>
    <xf borderId="0" fillId="0" fontId="0" numFmtId="14" xfId="0" applyAlignment="1" applyFont="1" applyNumberFormat="1">
      <alignment horizontal="center"/>
    </xf>
    <xf borderId="1" fillId="0" fontId="0" numFmtId="0" xfId="0" applyAlignment="1" applyBorder="1" applyFont="1">
      <alignment horizontal="right"/>
    </xf>
    <xf borderId="2" fillId="0" fontId="3" numFmtId="0" xfId="0" applyBorder="1" applyFont="1"/>
    <xf borderId="3" fillId="0" fontId="3" numFmtId="0" xfId="0" applyBorder="1" applyFont="1"/>
    <xf borderId="1" fillId="0" fontId="0" numFmtId="0" xfId="0" applyAlignment="1" applyBorder="1" applyFont="1">
      <alignment horizontal="center"/>
    </xf>
    <xf borderId="1" fillId="0" fontId="0" numFmtId="0" xfId="0" applyAlignment="1" applyBorder="1" applyFont="1">
      <alignment horizontal="center" vertical="top"/>
    </xf>
    <xf borderId="4" fillId="0" fontId="0" numFmtId="0" xfId="0" applyAlignment="1" applyBorder="1" applyFont="1">
      <alignment horizontal="right" vertical="center"/>
    </xf>
    <xf borderId="5" fillId="0" fontId="3" numFmtId="0" xfId="0" applyBorder="1" applyFont="1"/>
    <xf borderId="6" fillId="0" fontId="3" numFmtId="0" xfId="0" applyBorder="1" applyFont="1"/>
    <xf borderId="4" fillId="0" fontId="0" numFmtId="0" xfId="0" applyAlignment="1" applyBorder="1" applyFont="1">
      <alignment horizontal="center" vertical="top"/>
    </xf>
    <xf borderId="7" fillId="0" fontId="3" numFmtId="0" xfId="0" applyBorder="1" applyFont="1"/>
    <xf borderId="8" fillId="0" fontId="3" numFmtId="0" xfId="0" applyBorder="1" applyFont="1"/>
    <xf borderId="9" fillId="0" fontId="3" numFmtId="0" xfId="0" applyBorder="1" applyFont="1"/>
    <xf borderId="10" fillId="0" fontId="0" numFmtId="0" xfId="0" applyAlignment="1" applyBorder="1" applyFont="1">
      <alignment horizontal="center"/>
    </xf>
    <xf borderId="11" fillId="0" fontId="3" numFmtId="0" xfId="0" applyBorder="1" applyFont="1"/>
    <xf borderId="0" fillId="0" fontId="0" numFmtId="0" xfId="0" applyAlignment="1" applyFont="1">
      <alignment vertical="top"/>
    </xf>
    <xf borderId="10" fillId="0" fontId="3" numFmtId="0" xfId="0" applyBorder="1" applyFont="1"/>
    <xf borderId="10" fillId="0" fontId="0" numFmtId="0" xfId="0" applyAlignment="1" applyBorder="1" applyFont="1">
      <alignment horizontal="center" vertical="top"/>
    </xf>
    <xf borderId="0" fillId="0" fontId="4" numFmtId="0" xfId="0" applyFont="1"/>
    <xf borderId="7" fillId="0" fontId="0" numFmtId="0" xfId="0" applyAlignment="1" applyBorder="1" applyFont="1">
      <alignment horizontal="center" vertical="top"/>
    </xf>
    <xf borderId="0" fillId="0" fontId="0" numFmtId="0" xfId="0" applyAlignment="1" applyFont="1">
      <alignment horizontal="right"/>
    </xf>
    <xf borderId="12" fillId="3" fontId="0" numFmtId="0" xfId="0" applyAlignment="1" applyBorder="1" applyFill="1" applyFont="1">
      <alignment horizontal="center" vertical="center"/>
    </xf>
    <xf borderId="12" fillId="0" fontId="0" numFmtId="0" xfId="0" applyAlignment="1" applyBorder="1" applyFont="1">
      <alignment horizontal="center"/>
    </xf>
    <xf borderId="12" fillId="4" fontId="0" numFmtId="0" xfId="0" applyAlignment="1" applyBorder="1" applyFill="1" applyFont="1">
      <alignment horizontal="center" vertical="center"/>
    </xf>
    <xf borderId="12" fillId="4" fontId="0" numFmtId="0" xfId="0" applyAlignment="1" applyBorder="1" applyFont="1">
      <alignment horizontal="center"/>
    </xf>
    <xf borderId="12" fillId="4" fontId="0" numFmtId="0" xfId="0" applyAlignment="1" applyBorder="1" applyFont="1">
      <alignment horizontal="center" readingOrder="0"/>
    </xf>
    <xf borderId="1" fillId="4" fontId="0" numFmtId="0" xfId="0" applyAlignment="1" applyBorder="1" applyFont="1">
      <alignment horizontal="left"/>
    </xf>
    <xf borderId="12" fillId="4" fontId="5" numFmtId="0" xfId="0" applyAlignment="1" applyBorder="1" applyFont="1">
      <alignment horizontal="center" readingOrder="0"/>
    </xf>
    <xf borderId="12" fillId="4" fontId="5" numFmtId="0" xfId="0" applyAlignment="1" applyBorder="1" applyFont="1">
      <alignment horizontal="center"/>
    </xf>
    <xf borderId="0" fillId="0" fontId="6" numFmtId="0" xfId="0" applyFont="1"/>
    <xf borderId="0" fillId="0" fontId="6" numFmtId="0" xfId="0" applyAlignment="1" applyFon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152400</xdr:colOff>
      <xdr:row>3</xdr:row>
      <xdr:rowOff>152400</xdr:rowOff>
    </xdr:from>
    <xdr:ext cx="5915025" cy="2686050"/>
    <xdr:pic>
      <xdr:nvPicPr>
        <xdr:cNvPr id="0" name="image1.gif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FF00"/>
    <pageSetUpPr/>
  </sheetPr>
  <sheetViews>
    <sheetView workbookViewId="0"/>
  </sheetViews>
  <sheetFormatPr customHeight="1" defaultColWidth="14.43" defaultRowHeight="15.0"/>
  <cols>
    <col customWidth="1" min="1" max="1" width="4.71"/>
    <col customWidth="1" min="2" max="2" width="25.86"/>
    <col customWidth="1" min="3" max="3" width="5.0"/>
    <col customWidth="1" min="4" max="4" width="4.86"/>
    <col customWidth="1" min="5" max="6" width="4.57"/>
    <col customWidth="1" min="7" max="7" width="4.14"/>
    <col customWidth="1" min="8" max="8" width="5.71"/>
    <col customWidth="1" min="9" max="9" width="6.43"/>
    <col customWidth="1" min="10" max="10" width="6.86"/>
    <col customWidth="1" min="11" max="11" width="5.86"/>
    <col customWidth="1" min="12" max="12" width="6.43"/>
    <col customWidth="1" min="13" max="13" width="7.29"/>
    <col customWidth="1" min="14" max="15" width="7.86"/>
    <col customWidth="1" min="16" max="16" width="9.71"/>
    <col customWidth="1" min="17" max="19" width="7.86"/>
    <col customWidth="1" min="20" max="20" width="5.86"/>
    <col customWidth="1" min="21" max="21" width="8.43"/>
    <col customWidth="1" min="22" max="22" width="8.14"/>
    <col customWidth="1" min="23" max="23" width="9.14"/>
    <col customWidth="1" min="24" max="24" width="12.0"/>
    <col customWidth="1" min="25" max="28" width="9.14"/>
    <col customWidth="1" min="29" max="29" width="12.86"/>
    <col customWidth="1" min="30" max="30" width="19.43"/>
    <col customWidth="1" min="31" max="31" width="9.14"/>
  </cols>
  <sheetData>
    <row r="1">
      <c r="A1" s="1"/>
      <c r="B1" s="2" t="s">
        <v>0</v>
      </c>
      <c r="W1" s="3"/>
      <c r="X1" s="3"/>
      <c r="Y1" s="3"/>
      <c r="Z1" s="3"/>
      <c r="AA1" s="3"/>
      <c r="AB1" s="3"/>
      <c r="AC1" s="3"/>
      <c r="AD1" s="3"/>
      <c r="AE1" s="3"/>
    </row>
    <row r="2">
      <c r="A2" s="1"/>
      <c r="B2" s="4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5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</row>
    <row r="3">
      <c r="A3" s="1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>
      <c r="A4" s="1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</row>
    <row r="5">
      <c r="A5" s="1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6" t="s">
        <v>1</v>
      </c>
      <c r="P5" s="7"/>
      <c r="Q5" s="8"/>
      <c r="R5" s="9"/>
      <c r="S5" s="7"/>
      <c r="T5" s="7"/>
      <c r="U5" s="7"/>
      <c r="V5" s="8"/>
      <c r="W5" s="3"/>
      <c r="X5" s="3"/>
      <c r="Y5" s="3"/>
      <c r="Z5" s="3"/>
      <c r="AA5" s="3"/>
      <c r="AB5" s="3"/>
      <c r="AC5" s="3"/>
      <c r="AD5" s="3"/>
      <c r="AE5" s="3"/>
    </row>
    <row r="6">
      <c r="A6" s="1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6" t="s">
        <v>2</v>
      </c>
      <c r="P6" s="7"/>
      <c r="Q6" s="8"/>
      <c r="R6" s="10"/>
      <c r="S6" s="7"/>
      <c r="T6" s="7"/>
      <c r="U6" s="7"/>
      <c r="V6" s="8"/>
      <c r="W6" s="3"/>
      <c r="X6" s="3"/>
      <c r="Y6" s="3"/>
      <c r="Z6" s="3"/>
      <c r="AA6" s="3"/>
      <c r="AB6" s="3"/>
      <c r="AC6" s="3"/>
      <c r="AD6" s="3"/>
      <c r="AE6" s="3"/>
    </row>
    <row r="7">
      <c r="A7" s="1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6" t="s">
        <v>3</v>
      </c>
      <c r="P7" s="7"/>
      <c r="Q7" s="8"/>
      <c r="R7" s="10"/>
      <c r="S7" s="7"/>
      <c r="T7" s="7"/>
      <c r="U7" s="7"/>
      <c r="V7" s="8"/>
      <c r="W7" s="3"/>
      <c r="X7" s="3"/>
      <c r="Y7" s="3"/>
      <c r="Z7" s="3"/>
      <c r="AA7" s="3"/>
      <c r="AB7" s="3"/>
      <c r="AC7" s="3"/>
      <c r="AD7" s="3"/>
      <c r="AE7" s="3"/>
    </row>
    <row r="8">
      <c r="A8" s="1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6" t="s">
        <v>4</v>
      </c>
      <c r="P8" s="7"/>
      <c r="Q8" s="8"/>
      <c r="R8" s="10"/>
      <c r="S8" s="7"/>
      <c r="T8" s="7"/>
      <c r="U8" s="7"/>
      <c r="V8" s="8"/>
      <c r="W8" s="3"/>
      <c r="X8" s="3"/>
      <c r="Y8" s="3"/>
      <c r="Z8" s="3"/>
      <c r="AA8" s="3"/>
      <c r="AB8" s="3"/>
      <c r="AC8" s="3"/>
      <c r="AD8" s="3"/>
      <c r="AE8" s="3"/>
    </row>
    <row r="9">
      <c r="A9" s="1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6" t="s">
        <v>5</v>
      </c>
      <c r="P9" s="7"/>
      <c r="Q9" s="8"/>
      <c r="R9" s="10"/>
      <c r="S9" s="7"/>
      <c r="T9" s="7"/>
      <c r="U9" s="7"/>
      <c r="V9" s="8"/>
      <c r="W9" s="3"/>
      <c r="X9" s="3"/>
      <c r="Y9" s="3"/>
      <c r="Z9" s="3"/>
      <c r="AA9" s="3"/>
      <c r="AB9" s="3"/>
      <c r="AC9" s="3"/>
      <c r="AD9" s="3"/>
      <c r="AE9" s="3"/>
    </row>
    <row r="10">
      <c r="A10" s="1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6" t="s">
        <v>6</v>
      </c>
      <c r="P10" s="7"/>
      <c r="Q10" s="8"/>
      <c r="R10" s="10"/>
      <c r="S10" s="7"/>
      <c r="T10" s="7"/>
      <c r="U10" s="7"/>
      <c r="V10" s="8"/>
      <c r="W10" s="3"/>
      <c r="X10" s="3"/>
      <c r="Y10" s="3"/>
      <c r="Z10" s="3"/>
      <c r="AA10" s="3"/>
      <c r="AB10" s="3"/>
      <c r="AC10" s="3"/>
      <c r="AD10" s="3"/>
      <c r="AE10" s="3"/>
    </row>
    <row r="11">
      <c r="A11" s="1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6" t="s">
        <v>7</v>
      </c>
      <c r="P11" s="7"/>
      <c r="Q11" s="8"/>
      <c r="R11" s="9"/>
      <c r="S11" s="7"/>
      <c r="T11" s="7"/>
      <c r="U11" s="7"/>
      <c r="V11" s="8"/>
      <c r="W11" s="3"/>
      <c r="X11" s="3"/>
      <c r="Y11" s="3"/>
      <c r="Z11" s="3"/>
      <c r="AA11" s="3"/>
      <c r="AB11" s="3"/>
      <c r="AC11" s="3"/>
      <c r="AD11" s="3"/>
      <c r="AE11" s="3"/>
    </row>
    <row r="12">
      <c r="A12" s="1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11" t="s">
        <v>8</v>
      </c>
      <c r="P12" s="12"/>
      <c r="Q12" s="13"/>
      <c r="R12" s="14"/>
      <c r="S12" s="12"/>
      <c r="T12" s="12"/>
      <c r="U12" s="12"/>
      <c r="V12" s="13"/>
      <c r="W12" s="3"/>
      <c r="X12" s="3"/>
      <c r="Y12" s="3"/>
      <c r="Z12" s="3"/>
      <c r="AA12" s="3"/>
      <c r="AB12" s="3"/>
      <c r="AC12" s="3"/>
      <c r="AD12" s="3"/>
      <c r="AE12" s="3"/>
    </row>
    <row r="13">
      <c r="A13" s="1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15"/>
      <c r="P13" s="16"/>
      <c r="Q13" s="17"/>
      <c r="R13" s="15"/>
      <c r="S13" s="16"/>
      <c r="T13" s="16"/>
      <c r="U13" s="16"/>
      <c r="V13" s="17"/>
      <c r="W13" s="3"/>
      <c r="X13" s="3"/>
      <c r="Y13" s="3"/>
      <c r="Z13" s="3"/>
      <c r="AA13" s="3"/>
      <c r="AB13" s="3"/>
      <c r="AC13" s="3"/>
      <c r="AD13" s="3"/>
      <c r="AE13" s="3"/>
    </row>
    <row r="14">
      <c r="A14" s="1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6" t="s">
        <v>9</v>
      </c>
      <c r="P14" s="7"/>
      <c r="Q14" s="8"/>
      <c r="R14" s="9"/>
      <c r="S14" s="7"/>
      <c r="T14" s="7"/>
      <c r="U14" s="7"/>
      <c r="V14" s="8"/>
      <c r="W14" s="3"/>
      <c r="X14" s="3"/>
      <c r="Y14" s="3"/>
      <c r="Z14" s="3"/>
      <c r="AA14" s="3"/>
      <c r="AB14" s="3"/>
      <c r="AC14" s="3"/>
      <c r="AD14" s="3"/>
      <c r="AE14" s="3"/>
    </row>
    <row r="15">
      <c r="A15" s="1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11" t="s">
        <v>10</v>
      </c>
      <c r="P15" s="12"/>
      <c r="Q15" s="13"/>
      <c r="R15" s="18"/>
      <c r="V15" s="19"/>
      <c r="W15" s="3"/>
      <c r="X15" s="3"/>
      <c r="Y15" s="3"/>
      <c r="Z15" s="3"/>
      <c r="AA15" s="3"/>
      <c r="AB15" s="3"/>
      <c r="AC15" s="3"/>
      <c r="AD15" s="3"/>
      <c r="AE15" s="3"/>
    </row>
    <row r="16">
      <c r="A16" s="1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20"/>
      <c r="O16" s="21"/>
      <c r="Q16" s="19"/>
      <c r="R16" s="22"/>
      <c r="V16" s="19"/>
      <c r="W16" s="3"/>
      <c r="X16" s="3"/>
      <c r="Y16" s="3"/>
      <c r="Z16" s="3"/>
      <c r="AA16" s="3"/>
      <c r="AB16" s="3"/>
      <c r="AC16" s="3"/>
      <c r="AD16" s="3"/>
      <c r="AE16" s="3"/>
    </row>
    <row r="17">
      <c r="A17" s="1"/>
      <c r="B17" s="3"/>
      <c r="C17" s="3"/>
      <c r="D17" s="3"/>
      <c r="E17" s="3"/>
      <c r="F17" s="3"/>
      <c r="G17" s="3"/>
      <c r="H17" s="23" t="str">
        <f>IF(F21&gt;C21,"WARNING FORMING ISSUE","")</f>
        <v/>
      </c>
      <c r="I17" s="3"/>
      <c r="J17" s="3"/>
      <c r="K17" s="3"/>
      <c r="L17" s="3"/>
      <c r="M17" s="20"/>
      <c r="N17" s="20"/>
      <c r="O17" s="15"/>
      <c r="P17" s="16"/>
      <c r="Q17" s="17"/>
      <c r="R17" s="24"/>
      <c r="S17" s="16"/>
      <c r="T17" s="16"/>
      <c r="U17" s="16"/>
      <c r="V17" s="17"/>
      <c r="W17" s="3"/>
      <c r="X17" s="3"/>
      <c r="Y17" s="3"/>
      <c r="Z17" s="3"/>
      <c r="AA17" s="3"/>
      <c r="AB17" s="3"/>
      <c r="AC17" s="3"/>
      <c r="AD17" s="3"/>
      <c r="AE17" s="3"/>
    </row>
    <row r="18">
      <c r="A18" s="1"/>
      <c r="B18" s="25" t="s">
        <v>11</v>
      </c>
      <c r="C18" s="3"/>
      <c r="D18" s="23">
        <v>450.0</v>
      </c>
      <c r="E18" s="3" t="s">
        <v>12</v>
      </c>
      <c r="F18" s="3"/>
      <c r="G18" s="3"/>
      <c r="H18" s="23" t="str">
        <f>IF(F21&lt;15,"POSSIBLE DRIP FLANGE IS TOO SMALL","")</f>
        <v/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</row>
    <row r="19">
      <c r="A19" s="1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</row>
    <row r="20">
      <c r="A20" s="26" t="s">
        <v>13</v>
      </c>
      <c r="B20" s="27" t="s">
        <v>14</v>
      </c>
      <c r="C20" s="27" t="s">
        <v>15</v>
      </c>
      <c r="D20" s="27" t="s">
        <v>16</v>
      </c>
      <c r="E20" s="27" t="s">
        <v>17</v>
      </c>
      <c r="F20" s="27" t="s">
        <v>18</v>
      </c>
      <c r="G20" s="27" t="s">
        <v>19</v>
      </c>
      <c r="H20" s="27" t="s">
        <v>20</v>
      </c>
      <c r="I20" s="27" t="s">
        <v>21</v>
      </c>
      <c r="J20" s="27" t="s">
        <v>22</v>
      </c>
      <c r="K20" s="27" t="s">
        <v>23</v>
      </c>
      <c r="L20" s="27" t="s">
        <v>24</v>
      </c>
      <c r="M20" s="27" t="s">
        <v>25</v>
      </c>
      <c r="N20" s="27" t="s">
        <v>26</v>
      </c>
      <c r="O20" s="9" t="s">
        <v>27</v>
      </c>
      <c r="P20" s="9" t="s">
        <v>28</v>
      </c>
      <c r="Q20" s="9" t="s">
        <v>29</v>
      </c>
      <c r="R20" s="7"/>
      <c r="S20" s="7"/>
      <c r="T20" s="8"/>
      <c r="U20" s="27" t="s">
        <v>30</v>
      </c>
      <c r="V20" s="27" t="s">
        <v>31</v>
      </c>
      <c r="W20" s="3"/>
      <c r="X20" s="3"/>
      <c r="Y20" s="3"/>
      <c r="Z20" s="3"/>
      <c r="AA20" s="3"/>
      <c r="AB20" s="3"/>
      <c r="AC20" s="3"/>
      <c r="AD20" s="3"/>
      <c r="AE20" s="3"/>
    </row>
    <row r="21" ht="15.75" customHeight="1">
      <c r="A21" s="28">
        <v>1.0</v>
      </c>
      <c r="B21" s="29" t="s">
        <v>32</v>
      </c>
      <c r="C21" s="30">
        <v>200.0</v>
      </c>
      <c r="D21" s="29">
        <f>IF(C21="","",C21)</f>
        <v>200</v>
      </c>
      <c r="E21" s="29">
        <v>100.0</v>
      </c>
      <c r="F21" s="30">
        <v>30.0</v>
      </c>
      <c r="G21" s="29">
        <f>IF(F21="","",F21)</f>
        <v>30</v>
      </c>
      <c r="H21" s="29">
        <v>85.0</v>
      </c>
      <c r="I21" s="29">
        <f>IF(H21="","",(180-H21))</f>
        <v>95</v>
      </c>
      <c r="J21" s="29">
        <v>2500.0</v>
      </c>
      <c r="K21" s="29">
        <v>1.0</v>
      </c>
      <c r="L21" s="29"/>
      <c r="M21" s="29"/>
      <c r="N21" s="29">
        <f>IF(J21="","",(ROUNDDOWN((J21/ret_slo_centres),0))*K21)</f>
        <v>5</v>
      </c>
      <c r="O21" s="29">
        <f t="shared" ref="O21:O40" si="1">(IF(G21&gt;20,2,1))+(IF(F21&gt;20,2,1))+IF(G21=0,1,2)</f>
        <v>6</v>
      </c>
      <c r="P21" s="29">
        <v>2.0</v>
      </c>
      <c r="Q21" s="31"/>
      <c r="R21" s="7"/>
      <c r="S21" s="7"/>
      <c r="T21" s="8"/>
      <c r="U21" s="32">
        <v>500.0</v>
      </c>
      <c r="V21" s="33">
        <f t="shared" ref="V21:V40" si="2">ROUND(IF(K21=0,0,U21-(O21*P21*1.34)),1)</f>
        <v>483.9</v>
      </c>
      <c r="W21" s="3"/>
      <c r="X21" s="34">
        <f>AD23</f>
        <v>90</v>
      </c>
      <c r="Y21" s="34">
        <f>Y22</f>
        <v>25</v>
      </c>
      <c r="Z21" s="34" t="str">
        <f>IF(L21="","",X26)</f>
        <v/>
      </c>
      <c r="AA21" s="34" t="str">
        <f>IF(L21="","",Y26)</f>
        <v/>
      </c>
      <c r="AB21" s="34"/>
      <c r="AC21" s="34"/>
      <c r="AD21" s="35">
        <f>(ROUND(((TAN(((I21-90)/(180/PI()))))*E21),1))</f>
        <v>8.7</v>
      </c>
      <c r="AE21" s="35">
        <f>(ROUND(((TAN(((I21-90)/(180/PI()))))*L21),1))</f>
        <v>0</v>
      </c>
    </row>
    <row r="22" ht="15.75" customHeight="1">
      <c r="A22" s="26">
        <f t="shared" ref="A22:A40" si="3">A21+1</f>
        <v>2</v>
      </c>
      <c r="B22" s="27"/>
      <c r="C22" s="27"/>
      <c r="D22" s="27"/>
      <c r="E22" s="27"/>
      <c r="F22" s="27"/>
      <c r="G22" s="27"/>
      <c r="H22" s="27"/>
      <c r="I22" s="27"/>
      <c r="J22" s="27"/>
      <c r="K22" s="27">
        <v>0.0</v>
      </c>
      <c r="L22" s="27"/>
      <c r="M22" s="27"/>
      <c r="N22" s="27" t="str">
        <f>IF(J22="","",(ROUNDDOWN((J22/ret_slo_centres),0))*K22)</f>
        <v/>
      </c>
      <c r="O22" s="9">
        <f t="shared" si="1"/>
        <v>3</v>
      </c>
      <c r="P22" s="9">
        <v>2.0</v>
      </c>
      <c r="Q22" s="9"/>
      <c r="R22" s="7"/>
      <c r="S22" s="7"/>
      <c r="T22" s="8"/>
      <c r="U22" s="27">
        <f t="shared" ref="U22:U40" si="4">IF(K22=0,0,(C22+D22+E22+F22+G22))</f>
        <v>0</v>
      </c>
      <c r="V22" s="27">
        <f t="shared" si="2"/>
        <v>0</v>
      </c>
      <c r="W22" s="3"/>
      <c r="X22" s="34">
        <f>X23-AD22</f>
        <v>100</v>
      </c>
      <c r="Y22" s="34">
        <f>Y23+5</f>
        <v>25</v>
      </c>
      <c r="Z22" s="34" t="str">
        <f>IF(L21="","",(Z21+L21))</f>
        <v/>
      </c>
      <c r="AA22" s="34" t="str">
        <f>+IF(L21="","",AA21-AE21)</f>
        <v/>
      </c>
      <c r="AB22" s="34"/>
      <c r="AC22" s="34"/>
      <c r="AD22" s="34">
        <f>IF(G21&lt;20,G21,20)</f>
        <v>20</v>
      </c>
      <c r="AE22" s="34"/>
    </row>
    <row r="23" ht="15.75" customHeight="1">
      <c r="A23" s="28">
        <f t="shared" si="3"/>
        <v>3</v>
      </c>
      <c r="B23" s="29"/>
      <c r="C23" s="29"/>
      <c r="D23" s="29" t="str">
        <f t="shared" ref="D23:D40" si="5">IF(C23="","",C23)</f>
        <v/>
      </c>
      <c r="E23" s="29"/>
      <c r="F23" s="29"/>
      <c r="G23" s="29" t="str">
        <f t="shared" ref="G23:G40" si="6">IF(F23="","",F23)</f>
        <v/>
      </c>
      <c r="H23" s="29"/>
      <c r="I23" s="29" t="str">
        <f t="shared" ref="I23:I40" si="7">IF(H23="","",(180-H23))</f>
        <v/>
      </c>
      <c r="J23" s="29"/>
      <c r="K23" s="29">
        <v>0.0</v>
      </c>
      <c r="L23" s="29"/>
      <c r="M23" s="29"/>
      <c r="N23" s="29" t="str">
        <f>IF(J23="","",(ROUNDDOWN((J23/ret_slo_centres),0))*K23)</f>
        <v/>
      </c>
      <c r="O23" s="29">
        <f t="shared" si="1"/>
        <v>5</v>
      </c>
      <c r="P23" s="29">
        <v>2.0</v>
      </c>
      <c r="Q23" s="31"/>
      <c r="R23" s="7"/>
      <c r="S23" s="7"/>
      <c r="T23" s="8"/>
      <c r="U23" s="33">
        <f t="shared" si="4"/>
        <v>0</v>
      </c>
      <c r="V23" s="33">
        <f t="shared" si="2"/>
        <v>0</v>
      </c>
      <c r="W23" s="3"/>
      <c r="X23" s="34">
        <f>E21+20</f>
        <v>120</v>
      </c>
      <c r="Y23" s="34">
        <v>20.0</v>
      </c>
      <c r="Z23" s="34" t="str">
        <f>Z22</f>
        <v/>
      </c>
      <c r="AA23" s="34" t="str">
        <f>IF(Z23=E21+20,20,(IF(L21="","",(AA22+C21))))</f>
        <v/>
      </c>
      <c r="AB23" s="34"/>
      <c r="AC23" s="34"/>
      <c r="AD23" s="34">
        <f>IF(G21&gt;20,X22-G21+20,X22)</f>
        <v>90</v>
      </c>
      <c r="AE23" s="34"/>
    </row>
    <row r="24" ht="15.75" customHeight="1">
      <c r="A24" s="26">
        <f t="shared" si="3"/>
        <v>4</v>
      </c>
      <c r="B24" s="27"/>
      <c r="C24" s="27"/>
      <c r="D24" s="27" t="str">
        <f t="shared" si="5"/>
        <v/>
      </c>
      <c r="E24" s="27"/>
      <c r="F24" s="27"/>
      <c r="G24" s="27" t="str">
        <f t="shared" si="6"/>
        <v/>
      </c>
      <c r="H24" s="27"/>
      <c r="I24" s="27" t="str">
        <f t="shared" si="7"/>
        <v/>
      </c>
      <c r="J24" s="27"/>
      <c r="K24" s="27">
        <v>0.0</v>
      </c>
      <c r="L24" s="27"/>
      <c r="M24" s="27"/>
      <c r="N24" s="27" t="str">
        <f>IF(J24="","",(ROUNDDOWN((J24/ret_slo_centres),0))*K24)</f>
        <v/>
      </c>
      <c r="O24" s="9">
        <f t="shared" si="1"/>
        <v>5</v>
      </c>
      <c r="P24" s="9">
        <v>2.0</v>
      </c>
      <c r="Q24" s="9"/>
      <c r="R24" s="7"/>
      <c r="S24" s="7"/>
      <c r="T24" s="8"/>
      <c r="U24" s="27">
        <f t="shared" si="4"/>
        <v>0</v>
      </c>
      <c r="V24" s="27">
        <f t="shared" si="2"/>
        <v>0</v>
      </c>
      <c r="W24" s="3"/>
      <c r="X24" s="34">
        <f>X23</f>
        <v>120</v>
      </c>
      <c r="Y24" s="34">
        <f>Y23+D21</f>
        <v>220</v>
      </c>
      <c r="Z24" s="34"/>
      <c r="AA24" s="34"/>
      <c r="AB24" s="34"/>
      <c r="AC24" s="34"/>
      <c r="AD24" s="34">
        <f>IF(F21&lt;20,F21,20)</f>
        <v>20</v>
      </c>
      <c r="AE24" s="34"/>
    </row>
    <row r="25" ht="15.75" customHeight="1">
      <c r="A25" s="28">
        <f t="shared" si="3"/>
        <v>5</v>
      </c>
      <c r="B25" s="29"/>
      <c r="C25" s="29"/>
      <c r="D25" s="29" t="str">
        <f t="shared" si="5"/>
        <v/>
      </c>
      <c r="E25" s="29"/>
      <c r="F25" s="29"/>
      <c r="G25" s="29" t="str">
        <f t="shared" si="6"/>
        <v/>
      </c>
      <c r="H25" s="29"/>
      <c r="I25" s="29" t="str">
        <f t="shared" si="7"/>
        <v/>
      </c>
      <c r="J25" s="29"/>
      <c r="K25" s="29">
        <v>0.0</v>
      </c>
      <c r="L25" s="29"/>
      <c r="M25" s="29"/>
      <c r="N25" s="29" t="str">
        <f>IF(J25="","",(ROUNDDOWN((J25/ret_slo_centres),0))*K25)</f>
        <v/>
      </c>
      <c r="O25" s="29">
        <f t="shared" si="1"/>
        <v>5</v>
      </c>
      <c r="P25" s="29">
        <v>2.0</v>
      </c>
      <c r="Q25" s="31"/>
      <c r="R25" s="7"/>
      <c r="S25" s="7"/>
      <c r="T25" s="8"/>
      <c r="U25" s="33">
        <f t="shared" si="4"/>
        <v>0</v>
      </c>
      <c r="V25" s="33">
        <f t="shared" si="2"/>
        <v>0</v>
      </c>
      <c r="W25" s="3"/>
      <c r="X25" s="34">
        <v>20.0</v>
      </c>
      <c r="Y25" s="34">
        <f>Y24+AD21</f>
        <v>228.7</v>
      </c>
      <c r="Z25" s="34"/>
      <c r="AA25" s="34"/>
      <c r="AB25" s="34"/>
      <c r="AC25" s="34"/>
      <c r="AD25" s="34">
        <f>IF(F21&gt;20,X26+F21,AD24+20)</f>
        <v>50</v>
      </c>
      <c r="AE25" s="34"/>
    </row>
    <row r="26" ht="15.75" customHeight="1">
      <c r="A26" s="26">
        <f t="shared" si="3"/>
        <v>6</v>
      </c>
      <c r="B26" s="27"/>
      <c r="C26" s="27"/>
      <c r="D26" s="27" t="str">
        <f t="shared" si="5"/>
        <v/>
      </c>
      <c r="E26" s="27"/>
      <c r="F26" s="27"/>
      <c r="G26" s="27" t="str">
        <f t="shared" si="6"/>
        <v/>
      </c>
      <c r="H26" s="27"/>
      <c r="I26" s="27" t="str">
        <f t="shared" si="7"/>
        <v/>
      </c>
      <c r="J26" s="27"/>
      <c r="K26" s="27">
        <v>0.0</v>
      </c>
      <c r="L26" s="27"/>
      <c r="M26" s="27"/>
      <c r="N26" s="27" t="str">
        <f>IF(J26="","",(ROUNDDOWN((J26/ret_slo_centres),0))*K26)</f>
        <v/>
      </c>
      <c r="O26" s="9">
        <f t="shared" si="1"/>
        <v>5</v>
      </c>
      <c r="P26" s="9">
        <v>2.0</v>
      </c>
      <c r="Q26" s="9"/>
      <c r="R26" s="7"/>
      <c r="S26" s="7"/>
      <c r="T26" s="8"/>
      <c r="U26" s="27">
        <f t="shared" si="4"/>
        <v>0</v>
      </c>
      <c r="V26" s="27">
        <f t="shared" si="2"/>
        <v>0</v>
      </c>
      <c r="W26" s="3"/>
      <c r="X26" s="34">
        <f>X25</f>
        <v>20</v>
      </c>
      <c r="Y26" s="34">
        <f>Y25-C21</f>
        <v>28.7</v>
      </c>
      <c r="Z26" s="34"/>
      <c r="AA26" s="34"/>
      <c r="AB26" s="34"/>
      <c r="AC26" s="34"/>
      <c r="AD26" s="34"/>
      <c r="AE26" s="34"/>
    </row>
    <row r="27" ht="15.75" customHeight="1">
      <c r="A27" s="28">
        <f t="shared" si="3"/>
        <v>7</v>
      </c>
      <c r="B27" s="29"/>
      <c r="C27" s="29"/>
      <c r="D27" s="29" t="str">
        <f t="shared" si="5"/>
        <v/>
      </c>
      <c r="E27" s="29"/>
      <c r="F27" s="29"/>
      <c r="G27" s="29" t="str">
        <f t="shared" si="6"/>
        <v/>
      </c>
      <c r="H27" s="29"/>
      <c r="I27" s="29" t="str">
        <f t="shared" si="7"/>
        <v/>
      </c>
      <c r="J27" s="29"/>
      <c r="K27" s="29">
        <v>0.0</v>
      </c>
      <c r="L27" s="29"/>
      <c r="M27" s="29"/>
      <c r="N27" s="29" t="str">
        <f>IF(J27="","",(ROUNDDOWN((J27/ret_slo_centres),0))*K27)</f>
        <v/>
      </c>
      <c r="O27" s="29">
        <f t="shared" si="1"/>
        <v>5</v>
      </c>
      <c r="P27" s="29">
        <v>2.0</v>
      </c>
      <c r="Q27" s="31"/>
      <c r="R27" s="7"/>
      <c r="S27" s="7"/>
      <c r="T27" s="8"/>
      <c r="U27" s="33">
        <f t="shared" si="4"/>
        <v>0</v>
      </c>
      <c r="V27" s="33">
        <f t="shared" si="2"/>
        <v>0</v>
      </c>
      <c r="W27" s="3"/>
      <c r="X27" s="34">
        <f>AD24+X26</f>
        <v>40</v>
      </c>
      <c r="Y27" s="34">
        <f>Y28</f>
        <v>33.7</v>
      </c>
      <c r="Z27" s="34"/>
      <c r="AA27" s="34"/>
      <c r="AB27" s="34"/>
      <c r="AC27" s="34"/>
      <c r="AD27" s="34"/>
      <c r="AE27" s="34"/>
    </row>
    <row r="28" ht="15.75" customHeight="1">
      <c r="A28" s="26">
        <f t="shared" si="3"/>
        <v>8</v>
      </c>
      <c r="B28" s="27"/>
      <c r="C28" s="27"/>
      <c r="D28" s="27" t="str">
        <f t="shared" si="5"/>
        <v/>
      </c>
      <c r="E28" s="27"/>
      <c r="F28" s="27"/>
      <c r="G28" s="27" t="str">
        <f t="shared" si="6"/>
        <v/>
      </c>
      <c r="H28" s="27"/>
      <c r="I28" s="27" t="str">
        <f t="shared" si="7"/>
        <v/>
      </c>
      <c r="J28" s="27"/>
      <c r="K28" s="27">
        <v>0.0</v>
      </c>
      <c r="L28" s="27"/>
      <c r="M28" s="27"/>
      <c r="N28" s="27" t="str">
        <f>IF(J28="","",(ROUNDDOWN((J28/ret_slo_centres),0))*K28)</f>
        <v/>
      </c>
      <c r="O28" s="9">
        <f t="shared" si="1"/>
        <v>5</v>
      </c>
      <c r="P28" s="9">
        <v>2.0</v>
      </c>
      <c r="Q28" s="9"/>
      <c r="R28" s="7"/>
      <c r="S28" s="7"/>
      <c r="T28" s="8"/>
      <c r="U28" s="27">
        <f t="shared" si="4"/>
        <v>0</v>
      </c>
      <c r="V28" s="27">
        <f t="shared" si="2"/>
        <v>0</v>
      </c>
      <c r="W28" s="3"/>
      <c r="X28" s="34">
        <f>AD25</f>
        <v>50</v>
      </c>
      <c r="Y28" s="34">
        <f>Y26+5</f>
        <v>33.7</v>
      </c>
      <c r="Z28" s="34"/>
      <c r="AA28" s="34"/>
      <c r="AB28" s="34"/>
      <c r="AC28" s="34"/>
      <c r="AD28" s="34"/>
      <c r="AE28" s="34"/>
    </row>
    <row r="29" ht="15.75" customHeight="1">
      <c r="A29" s="28">
        <f t="shared" si="3"/>
        <v>9</v>
      </c>
      <c r="B29" s="29"/>
      <c r="C29" s="29"/>
      <c r="D29" s="29" t="str">
        <f t="shared" si="5"/>
        <v/>
      </c>
      <c r="E29" s="29"/>
      <c r="F29" s="29"/>
      <c r="G29" s="29" t="str">
        <f t="shared" si="6"/>
        <v/>
      </c>
      <c r="H29" s="29"/>
      <c r="I29" s="29" t="str">
        <f t="shared" si="7"/>
        <v/>
      </c>
      <c r="J29" s="29"/>
      <c r="K29" s="29">
        <v>0.0</v>
      </c>
      <c r="L29" s="29"/>
      <c r="M29" s="29"/>
      <c r="N29" s="29" t="str">
        <f>IF(J29="","",(ROUNDDOWN((J29/ret_slo_centres),0))*K29)</f>
        <v/>
      </c>
      <c r="O29" s="29">
        <f t="shared" si="1"/>
        <v>5</v>
      </c>
      <c r="P29" s="29">
        <v>2.0</v>
      </c>
      <c r="Q29" s="31"/>
      <c r="R29" s="7"/>
      <c r="S29" s="7"/>
      <c r="T29" s="8"/>
      <c r="U29" s="33">
        <f t="shared" si="4"/>
        <v>0</v>
      </c>
      <c r="V29" s="33">
        <f t="shared" si="2"/>
        <v>0</v>
      </c>
      <c r="W29" s="3"/>
      <c r="X29" s="3"/>
      <c r="Y29" s="3"/>
      <c r="Z29" s="3"/>
      <c r="AA29" s="3"/>
      <c r="AB29" s="3"/>
      <c r="AC29" s="3"/>
      <c r="AD29" s="3"/>
      <c r="AE29" s="3"/>
    </row>
    <row r="30" ht="15.75" customHeight="1">
      <c r="A30" s="26">
        <f t="shared" si="3"/>
        <v>10</v>
      </c>
      <c r="B30" s="27"/>
      <c r="C30" s="27"/>
      <c r="D30" s="27" t="str">
        <f t="shared" si="5"/>
        <v/>
      </c>
      <c r="E30" s="27"/>
      <c r="F30" s="27"/>
      <c r="G30" s="27" t="str">
        <f t="shared" si="6"/>
        <v/>
      </c>
      <c r="H30" s="27"/>
      <c r="I30" s="27" t="str">
        <f t="shared" si="7"/>
        <v/>
      </c>
      <c r="J30" s="27"/>
      <c r="K30" s="27">
        <v>0.0</v>
      </c>
      <c r="L30" s="27"/>
      <c r="M30" s="27"/>
      <c r="N30" s="27" t="str">
        <f>IF(J30="","",(ROUNDDOWN((J30/ret_slo_centres),0))*K30)</f>
        <v/>
      </c>
      <c r="O30" s="9">
        <f t="shared" si="1"/>
        <v>5</v>
      </c>
      <c r="P30" s="9">
        <v>2.0</v>
      </c>
      <c r="Q30" s="9"/>
      <c r="R30" s="7"/>
      <c r="S30" s="7"/>
      <c r="T30" s="8"/>
      <c r="U30" s="27">
        <f t="shared" si="4"/>
        <v>0</v>
      </c>
      <c r="V30" s="27">
        <f t="shared" si="2"/>
        <v>0</v>
      </c>
      <c r="W30" s="3"/>
      <c r="X30" s="3"/>
      <c r="Y30" s="3"/>
      <c r="Z30" s="3"/>
      <c r="AA30" s="3"/>
      <c r="AB30" s="3"/>
      <c r="AC30" s="3"/>
      <c r="AD30" s="3"/>
      <c r="AE30" s="3"/>
    </row>
    <row r="31" ht="15.75" customHeight="1">
      <c r="A31" s="28">
        <f t="shared" si="3"/>
        <v>11</v>
      </c>
      <c r="B31" s="29"/>
      <c r="C31" s="29"/>
      <c r="D31" s="29" t="str">
        <f t="shared" si="5"/>
        <v/>
      </c>
      <c r="E31" s="29"/>
      <c r="F31" s="29"/>
      <c r="G31" s="29" t="str">
        <f t="shared" si="6"/>
        <v/>
      </c>
      <c r="H31" s="29"/>
      <c r="I31" s="29" t="str">
        <f t="shared" si="7"/>
        <v/>
      </c>
      <c r="J31" s="29"/>
      <c r="K31" s="29">
        <v>0.0</v>
      </c>
      <c r="L31" s="29"/>
      <c r="M31" s="29"/>
      <c r="N31" s="29" t="str">
        <f>IF(J31="","",(ROUNDDOWN((J31/ret_slo_centres),0))*K31)</f>
        <v/>
      </c>
      <c r="O31" s="29">
        <f t="shared" si="1"/>
        <v>5</v>
      </c>
      <c r="P31" s="29">
        <v>2.0</v>
      </c>
      <c r="Q31" s="31"/>
      <c r="R31" s="7"/>
      <c r="S31" s="7"/>
      <c r="T31" s="8"/>
      <c r="U31" s="33">
        <f t="shared" si="4"/>
        <v>0</v>
      </c>
      <c r="V31" s="33">
        <f t="shared" si="2"/>
        <v>0</v>
      </c>
      <c r="W31" s="3"/>
      <c r="X31" s="3"/>
      <c r="Y31" s="3"/>
      <c r="Z31" s="3"/>
      <c r="AA31" s="3"/>
      <c r="AB31" s="3"/>
      <c r="AC31" s="3"/>
      <c r="AD31" s="3"/>
      <c r="AE31" s="3"/>
    </row>
    <row r="32" ht="15.75" customHeight="1">
      <c r="A32" s="26">
        <f t="shared" si="3"/>
        <v>12</v>
      </c>
      <c r="B32" s="27"/>
      <c r="C32" s="27"/>
      <c r="D32" s="27" t="str">
        <f t="shared" si="5"/>
        <v/>
      </c>
      <c r="E32" s="27"/>
      <c r="F32" s="27"/>
      <c r="G32" s="27" t="str">
        <f t="shared" si="6"/>
        <v/>
      </c>
      <c r="H32" s="27"/>
      <c r="I32" s="27" t="str">
        <f t="shared" si="7"/>
        <v/>
      </c>
      <c r="J32" s="27"/>
      <c r="K32" s="27">
        <v>0.0</v>
      </c>
      <c r="L32" s="27"/>
      <c r="M32" s="27"/>
      <c r="N32" s="27" t="str">
        <f>IF(J32="","",(ROUNDDOWN((J32/ret_slo_centres),0))*K32)</f>
        <v/>
      </c>
      <c r="O32" s="9">
        <f t="shared" si="1"/>
        <v>5</v>
      </c>
      <c r="P32" s="9">
        <v>2.0</v>
      </c>
      <c r="Q32" s="9"/>
      <c r="R32" s="7"/>
      <c r="S32" s="7"/>
      <c r="T32" s="8"/>
      <c r="U32" s="27">
        <f t="shared" si="4"/>
        <v>0</v>
      </c>
      <c r="V32" s="27">
        <f t="shared" si="2"/>
        <v>0</v>
      </c>
      <c r="W32" s="3"/>
      <c r="X32" s="3"/>
      <c r="Y32" s="3"/>
      <c r="Z32" s="3"/>
      <c r="AA32" s="3"/>
      <c r="AB32" s="3"/>
      <c r="AC32" s="3"/>
      <c r="AD32" s="3"/>
      <c r="AE32" s="3"/>
    </row>
    <row r="33" ht="15.75" customHeight="1">
      <c r="A33" s="28">
        <f t="shared" si="3"/>
        <v>13</v>
      </c>
      <c r="B33" s="29"/>
      <c r="C33" s="29"/>
      <c r="D33" s="29" t="str">
        <f t="shared" si="5"/>
        <v/>
      </c>
      <c r="E33" s="29"/>
      <c r="F33" s="29"/>
      <c r="G33" s="29" t="str">
        <f t="shared" si="6"/>
        <v/>
      </c>
      <c r="H33" s="29"/>
      <c r="I33" s="29" t="str">
        <f t="shared" si="7"/>
        <v/>
      </c>
      <c r="J33" s="29"/>
      <c r="K33" s="29">
        <v>0.0</v>
      </c>
      <c r="L33" s="29"/>
      <c r="M33" s="29"/>
      <c r="N33" s="29" t="str">
        <f>IF(J33="","",(ROUNDDOWN((J33/ret_slo_centres),0))*K33)</f>
        <v/>
      </c>
      <c r="O33" s="29">
        <f t="shared" si="1"/>
        <v>5</v>
      </c>
      <c r="P33" s="29">
        <v>2.0</v>
      </c>
      <c r="Q33" s="31"/>
      <c r="R33" s="7"/>
      <c r="S33" s="7"/>
      <c r="T33" s="8"/>
      <c r="U33" s="33">
        <f t="shared" si="4"/>
        <v>0</v>
      </c>
      <c r="V33" s="33">
        <f t="shared" si="2"/>
        <v>0</v>
      </c>
      <c r="W33" s="3"/>
      <c r="X33" s="3"/>
      <c r="Y33" s="3"/>
      <c r="Z33" s="3"/>
      <c r="AA33" s="3"/>
      <c r="AB33" s="3"/>
      <c r="AC33" s="3"/>
      <c r="AD33" s="3"/>
      <c r="AE33" s="3"/>
    </row>
    <row r="34" ht="15.75" customHeight="1">
      <c r="A34" s="26">
        <f t="shared" si="3"/>
        <v>14</v>
      </c>
      <c r="B34" s="27"/>
      <c r="C34" s="27"/>
      <c r="D34" s="27" t="str">
        <f t="shared" si="5"/>
        <v/>
      </c>
      <c r="E34" s="27"/>
      <c r="F34" s="27"/>
      <c r="G34" s="27" t="str">
        <f t="shared" si="6"/>
        <v/>
      </c>
      <c r="H34" s="27"/>
      <c r="I34" s="27" t="str">
        <f t="shared" si="7"/>
        <v/>
      </c>
      <c r="J34" s="27"/>
      <c r="K34" s="27">
        <v>0.0</v>
      </c>
      <c r="L34" s="27"/>
      <c r="M34" s="27"/>
      <c r="N34" s="27" t="str">
        <f>IF(J34="","",(ROUNDDOWN((J34/ret_slo_centres),0))*K34)</f>
        <v/>
      </c>
      <c r="O34" s="9">
        <f t="shared" si="1"/>
        <v>5</v>
      </c>
      <c r="P34" s="9">
        <v>2.0</v>
      </c>
      <c r="Q34" s="9"/>
      <c r="R34" s="7"/>
      <c r="S34" s="7"/>
      <c r="T34" s="8"/>
      <c r="U34" s="27">
        <f t="shared" si="4"/>
        <v>0</v>
      </c>
      <c r="V34" s="27">
        <f t="shared" si="2"/>
        <v>0</v>
      </c>
      <c r="W34" s="3"/>
      <c r="X34" s="3"/>
      <c r="Y34" s="3"/>
      <c r="Z34" s="3"/>
      <c r="AA34" s="3"/>
      <c r="AB34" s="3"/>
      <c r="AC34" s="3"/>
      <c r="AD34" s="3"/>
      <c r="AE34" s="3"/>
    </row>
    <row r="35" ht="15.75" customHeight="1">
      <c r="A35" s="28">
        <f t="shared" si="3"/>
        <v>15</v>
      </c>
      <c r="B35" s="29"/>
      <c r="C35" s="29"/>
      <c r="D35" s="29" t="str">
        <f t="shared" si="5"/>
        <v/>
      </c>
      <c r="E35" s="29"/>
      <c r="F35" s="29"/>
      <c r="G35" s="29" t="str">
        <f t="shared" si="6"/>
        <v/>
      </c>
      <c r="H35" s="29"/>
      <c r="I35" s="29" t="str">
        <f t="shared" si="7"/>
        <v/>
      </c>
      <c r="J35" s="29"/>
      <c r="K35" s="29">
        <v>0.0</v>
      </c>
      <c r="L35" s="29"/>
      <c r="M35" s="29"/>
      <c r="N35" s="29" t="str">
        <f>IF(J35="","",(ROUNDDOWN((J35/ret_slo_centres),0))*K35)</f>
        <v/>
      </c>
      <c r="O35" s="29">
        <f t="shared" si="1"/>
        <v>5</v>
      </c>
      <c r="P35" s="29">
        <v>2.0</v>
      </c>
      <c r="Q35" s="31"/>
      <c r="R35" s="7"/>
      <c r="S35" s="7"/>
      <c r="T35" s="8"/>
      <c r="U35" s="33">
        <f t="shared" si="4"/>
        <v>0</v>
      </c>
      <c r="V35" s="33">
        <f t="shared" si="2"/>
        <v>0</v>
      </c>
      <c r="W35" s="3"/>
      <c r="X35" s="3"/>
      <c r="Y35" s="3"/>
      <c r="Z35" s="3"/>
      <c r="AA35" s="3"/>
      <c r="AB35" s="3"/>
      <c r="AC35" s="3"/>
      <c r="AD35" s="3"/>
      <c r="AE35" s="3"/>
    </row>
    <row r="36" ht="15.75" customHeight="1">
      <c r="A36" s="26">
        <f t="shared" si="3"/>
        <v>16</v>
      </c>
      <c r="B36" s="27"/>
      <c r="C36" s="27"/>
      <c r="D36" s="27" t="str">
        <f t="shared" si="5"/>
        <v/>
      </c>
      <c r="E36" s="27"/>
      <c r="F36" s="27"/>
      <c r="G36" s="27" t="str">
        <f t="shared" si="6"/>
        <v/>
      </c>
      <c r="H36" s="27"/>
      <c r="I36" s="27" t="str">
        <f t="shared" si="7"/>
        <v/>
      </c>
      <c r="J36" s="27"/>
      <c r="K36" s="27">
        <v>0.0</v>
      </c>
      <c r="L36" s="27"/>
      <c r="M36" s="27"/>
      <c r="N36" s="27" t="str">
        <f>IF(J36="","",(ROUNDDOWN((J36/ret_slo_centres),0))*K36)</f>
        <v/>
      </c>
      <c r="O36" s="9">
        <f t="shared" si="1"/>
        <v>5</v>
      </c>
      <c r="P36" s="9">
        <v>2.0</v>
      </c>
      <c r="Q36" s="9"/>
      <c r="R36" s="7"/>
      <c r="S36" s="7"/>
      <c r="T36" s="8"/>
      <c r="U36" s="27">
        <f t="shared" si="4"/>
        <v>0</v>
      </c>
      <c r="V36" s="27">
        <f t="shared" si="2"/>
        <v>0</v>
      </c>
      <c r="W36" s="3"/>
      <c r="X36" s="3"/>
      <c r="Y36" s="3"/>
      <c r="Z36" s="3"/>
      <c r="AA36" s="3"/>
      <c r="AB36" s="3"/>
      <c r="AC36" s="3"/>
      <c r="AD36" s="3"/>
      <c r="AE36" s="3"/>
    </row>
    <row r="37" ht="15.75" customHeight="1">
      <c r="A37" s="28">
        <f t="shared" si="3"/>
        <v>17</v>
      </c>
      <c r="B37" s="29"/>
      <c r="C37" s="29"/>
      <c r="D37" s="29" t="str">
        <f t="shared" si="5"/>
        <v/>
      </c>
      <c r="E37" s="29"/>
      <c r="F37" s="29"/>
      <c r="G37" s="29" t="str">
        <f t="shared" si="6"/>
        <v/>
      </c>
      <c r="H37" s="29"/>
      <c r="I37" s="29" t="str">
        <f t="shared" si="7"/>
        <v/>
      </c>
      <c r="J37" s="29"/>
      <c r="K37" s="29">
        <v>0.0</v>
      </c>
      <c r="L37" s="29"/>
      <c r="M37" s="29"/>
      <c r="N37" s="29" t="str">
        <f>IF(J37="","",(ROUNDDOWN((J37/ret_slo_centres),0))*K37)</f>
        <v/>
      </c>
      <c r="O37" s="29">
        <f t="shared" si="1"/>
        <v>5</v>
      </c>
      <c r="P37" s="29">
        <v>2.0</v>
      </c>
      <c r="Q37" s="31"/>
      <c r="R37" s="7"/>
      <c r="S37" s="7"/>
      <c r="T37" s="8"/>
      <c r="U37" s="33">
        <f t="shared" si="4"/>
        <v>0</v>
      </c>
      <c r="V37" s="33">
        <f t="shared" si="2"/>
        <v>0</v>
      </c>
      <c r="W37" s="3"/>
      <c r="X37" s="3"/>
      <c r="Y37" s="3"/>
      <c r="Z37" s="3"/>
      <c r="AA37" s="3"/>
      <c r="AB37" s="3"/>
      <c r="AC37" s="3"/>
      <c r="AD37" s="3"/>
      <c r="AE37" s="3"/>
    </row>
    <row r="38" ht="15.75" customHeight="1">
      <c r="A38" s="26">
        <f t="shared" si="3"/>
        <v>18</v>
      </c>
      <c r="B38" s="27"/>
      <c r="C38" s="27"/>
      <c r="D38" s="27" t="str">
        <f t="shared" si="5"/>
        <v/>
      </c>
      <c r="E38" s="27"/>
      <c r="F38" s="27"/>
      <c r="G38" s="27" t="str">
        <f t="shared" si="6"/>
        <v/>
      </c>
      <c r="H38" s="27"/>
      <c r="I38" s="27" t="str">
        <f t="shared" si="7"/>
        <v/>
      </c>
      <c r="J38" s="27"/>
      <c r="K38" s="27">
        <v>0.0</v>
      </c>
      <c r="L38" s="27"/>
      <c r="M38" s="27"/>
      <c r="N38" s="27" t="str">
        <f>IF(J38="","",(ROUNDDOWN((J38/ret_slo_centres),0))*K38)</f>
        <v/>
      </c>
      <c r="O38" s="9">
        <f t="shared" si="1"/>
        <v>5</v>
      </c>
      <c r="P38" s="9">
        <v>2.0</v>
      </c>
      <c r="Q38" s="9"/>
      <c r="R38" s="7"/>
      <c r="S38" s="7"/>
      <c r="T38" s="8"/>
      <c r="U38" s="27">
        <f t="shared" si="4"/>
        <v>0</v>
      </c>
      <c r="V38" s="27">
        <f t="shared" si="2"/>
        <v>0</v>
      </c>
      <c r="W38" s="3"/>
      <c r="X38" s="3"/>
      <c r="Y38" s="3"/>
      <c r="Z38" s="3"/>
      <c r="AA38" s="3"/>
      <c r="AB38" s="3"/>
      <c r="AC38" s="3"/>
      <c r="AD38" s="3"/>
      <c r="AE38" s="3"/>
    </row>
    <row r="39" ht="15.75" customHeight="1">
      <c r="A39" s="28">
        <f t="shared" si="3"/>
        <v>19</v>
      </c>
      <c r="B39" s="29"/>
      <c r="C39" s="29"/>
      <c r="D39" s="29" t="str">
        <f t="shared" si="5"/>
        <v/>
      </c>
      <c r="E39" s="29"/>
      <c r="F39" s="29"/>
      <c r="G39" s="29" t="str">
        <f t="shared" si="6"/>
        <v/>
      </c>
      <c r="H39" s="29"/>
      <c r="I39" s="29" t="str">
        <f t="shared" si="7"/>
        <v/>
      </c>
      <c r="J39" s="29"/>
      <c r="K39" s="29">
        <v>0.0</v>
      </c>
      <c r="L39" s="29"/>
      <c r="M39" s="29"/>
      <c r="N39" s="29" t="str">
        <f>IF(J39="","",(ROUNDDOWN((J39/ret_slo_centres),0))*K39)</f>
        <v/>
      </c>
      <c r="O39" s="29">
        <f t="shared" si="1"/>
        <v>5</v>
      </c>
      <c r="P39" s="29">
        <v>2.0</v>
      </c>
      <c r="Q39" s="31"/>
      <c r="R39" s="7"/>
      <c r="S39" s="7"/>
      <c r="T39" s="8"/>
      <c r="U39" s="33">
        <f t="shared" si="4"/>
        <v>0</v>
      </c>
      <c r="V39" s="33">
        <f t="shared" si="2"/>
        <v>0</v>
      </c>
      <c r="W39" s="3"/>
      <c r="X39" s="3"/>
      <c r="Y39" s="3"/>
      <c r="Z39" s="3"/>
      <c r="AA39" s="3"/>
      <c r="AB39" s="3"/>
      <c r="AC39" s="3"/>
      <c r="AD39" s="3"/>
      <c r="AE39" s="3"/>
    </row>
    <row r="40" ht="15.75" customHeight="1">
      <c r="A40" s="26">
        <f t="shared" si="3"/>
        <v>20</v>
      </c>
      <c r="B40" s="27"/>
      <c r="C40" s="27"/>
      <c r="D40" s="27" t="str">
        <f t="shared" si="5"/>
        <v/>
      </c>
      <c r="E40" s="27"/>
      <c r="F40" s="27"/>
      <c r="G40" s="27" t="str">
        <f t="shared" si="6"/>
        <v/>
      </c>
      <c r="H40" s="27"/>
      <c r="I40" s="27" t="str">
        <f t="shared" si="7"/>
        <v/>
      </c>
      <c r="J40" s="27"/>
      <c r="K40" s="27">
        <v>0.0</v>
      </c>
      <c r="L40" s="27"/>
      <c r="M40" s="27"/>
      <c r="N40" s="27" t="str">
        <f>IF(J40="","",(ROUNDDOWN((J40/ret_slo_centres),0))*K40)</f>
        <v/>
      </c>
      <c r="O40" s="9">
        <f t="shared" si="1"/>
        <v>5</v>
      </c>
      <c r="P40" s="9">
        <v>2.0</v>
      </c>
      <c r="Q40" s="9"/>
      <c r="R40" s="7"/>
      <c r="S40" s="7"/>
      <c r="T40" s="8"/>
      <c r="U40" s="27">
        <f t="shared" si="4"/>
        <v>0</v>
      </c>
      <c r="V40" s="27">
        <f t="shared" si="2"/>
        <v>0</v>
      </c>
      <c r="W40" s="3"/>
      <c r="X40" s="3"/>
      <c r="Y40" s="3"/>
      <c r="Z40" s="3"/>
      <c r="AA40" s="3"/>
      <c r="AB40" s="3"/>
      <c r="AC40" s="3"/>
      <c r="AD40" s="3"/>
      <c r="AE40" s="3"/>
    </row>
    <row r="41" ht="15.75" customHeight="1">
      <c r="A41" s="1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</row>
    <row r="42" ht="15.75" customHeight="1">
      <c r="A42" s="1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</row>
    <row r="43" ht="15.75" customHeight="1">
      <c r="A43" s="1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</row>
    <row r="44" ht="15.75" customHeight="1">
      <c r="A44" s="1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</row>
    <row r="45" ht="15.75" customHeight="1">
      <c r="A45" s="1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</row>
    <row r="46" ht="15.75" customHeight="1">
      <c r="A46" s="1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</row>
    <row r="47" ht="15.75" customHeight="1">
      <c r="A47" s="1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</row>
    <row r="48" ht="15.75" customHeight="1">
      <c r="A48" s="1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</row>
    <row r="49" ht="15.75" customHeight="1">
      <c r="A49" s="1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</row>
    <row r="50" ht="15.75" customHeight="1">
      <c r="A50" s="1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</row>
    <row r="51" ht="15.75" customHeight="1">
      <c r="A51" s="1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</row>
    <row r="52" ht="15.75" customHeight="1">
      <c r="A52" s="1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</row>
    <row r="53" ht="15.75" customHeight="1">
      <c r="A53" s="1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</row>
    <row r="54" ht="15.75" customHeight="1">
      <c r="A54" s="1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</row>
    <row r="55" ht="15.75" customHeight="1">
      <c r="A55" s="1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</row>
    <row r="56" ht="15.75" customHeight="1">
      <c r="A56" s="1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</row>
    <row r="57" ht="15.75" customHeight="1">
      <c r="A57" s="1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</row>
    <row r="58" ht="15.75" customHeight="1">
      <c r="A58" s="1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</row>
    <row r="59" ht="15.75" customHeight="1">
      <c r="A59" s="1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</row>
    <row r="60" ht="15.75" customHeight="1">
      <c r="A60" s="1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</row>
    <row r="61" ht="15.75" customHeight="1">
      <c r="A61" s="1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</row>
    <row r="62" ht="15.75" customHeight="1">
      <c r="A62" s="1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</row>
    <row r="63" ht="15.75" customHeight="1">
      <c r="A63" s="1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</row>
    <row r="64" ht="15.75" customHeight="1">
      <c r="A64" s="1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</row>
    <row r="65" ht="15.75" customHeight="1">
      <c r="A65" s="1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</row>
    <row r="66" ht="15.75" customHeight="1">
      <c r="A66" s="1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</row>
    <row r="67" ht="15.75" customHeight="1">
      <c r="A67" s="1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</row>
    <row r="68" ht="15.75" customHeight="1">
      <c r="A68" s="1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</row>
    <row r="69" ht="15.75" customHeight="1">
      <c r="A69" s="1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</row>
    <row r="70" ht="15.75" customHeight="1">
      <c r="A70" s="1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</row>
    <row r="71" ht="15.75" customHeight="1">
      <c r="A71" s="1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</row>
    <row r="72" ht="15.75" customHeight="1">
      <c r="A72" s="1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</row>
    <row r="73" ht="15.75" customHeight="1">
      <c r="A73" s="1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</row>
    <row r="74" ht="15.75" customHeight="1">
      <c r="A74" s="1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</row>
    <row r="75" ht="15.75" customHeight="1">
      <c r="A75" s="1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</row>
    <row r="76" ht="15.75" customHeight="1">
      <c r="A76" s="1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</row>
    <row r="77" ht="15.75" customHeight="1">
      <c r="A77" s="1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</row>
    <row r="78" ht="15.75" customHeight="1">
      <c r="A78" s="1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</row>
    <row r="79" ht="15.75" customHeight="1">
      <c r="A79" s="1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</row>
    <row r="80" ht="15.75" customHeight="1">
      <c r="A80" s="1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</row>
    <row r="81" ht="15.75" customHeight="1">
      <c r="A81" s="1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</row>
    <row r="82" ht="15.75" customHeight="1">
      <c r="A82" s="1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</row>
    <row r="83" ht="15.75" customHeight="1">
      <c r="A83" s="1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</row>
    <row r="84" ht="15.75" customHeight="1">
      <c r="A84" s="1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</row>
    <row r="85" ht="15.75" customHeight="1">
      <c r="A85" s="1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</row>
    <row r="86" ht="15.75" customHeight="1">
      <c r="A86" s="1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</row>
    <row r="87" ht="15.75" customHeight="1">
      <c r="A87" s="1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</row>
    <row r="88" ht="15.75" customHeight="1">
      <c r="A88" s="1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</row>
    <row r="89" ht="15.75" customHeight="1">
      <c r="A89" s="1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</row>
    <row r="90" ht="15.75" customHeight="1">
      <c r="A90" s="1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</row>
    <row r="91" ht="15.75" customHeight="1">
      <c r="A91" s="1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</row>
    <row r="92" ht="15.75" customHeight="1">
      <c r="A92" s="1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</row>
    <row r="93" ht="15.75" customHeight="1">
      <c r="A93" s="1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</row>
    <row r="94" ht="15.75" customHeight="1">
      <c r="A94" s="1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</row>
    <row r="95" ht="15.75" customHeight="1">
      <c r="A95" s="1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</row>
    <row r="96" ht="15.75" customHeight="1">
      <c r="A96" s="1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</row>
    <row r="97" ht="15.75" customHeight="1">
      <c r="A97" s="1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</row>
    <row r="98" ht="15.75" customHeight="1">
      <c r="A98" s="1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</row>
    <row r="99" ht="15.75" customHeight="1">
      <c r="A99" s="1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</row>
    <row r="100" ht="15.75" customHeight="1">
      <c r="A100" s="1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</row>
    <row r="101" ht="15.75" customHeight="1">
      <c r="A101" s="1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</row>
    <row r="102" ht="15.75" customHeight="1">
      <c r="A102" s="1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</row>
    <row r="103" ht="15.75" customHeight="1">
      <c r="A103" s="1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</row>
    <row r="104" ht="15.75" customHeight="1">
      <c r="A104" s="1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</row>
    <row r="105" ht="15.75" customHeight="1">
      <c r="A105" s="1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</row>
    <row r="106" ht="15.75" customHeight="1">
      <c r="A106" s="1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</row>
    <row r="107" ht="15.75" customHeight="1">
      <c r="A107" s="1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</row>
    <row r="108" ht="15.75" customHeight="1">
      <c r="A108" s="1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</row>
    <row r="109" ht="15.75" customHeight="1">
      <c r="A109" s="1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</row>
    <row r="110" ht="15.75" customHeight="1">
      <c r="A110" s="1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</row>
    <row r="111" ht="15.75" customHeight="1">
      <c r="A111" s="1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</row>
    <row r="112" ht="15.75" customHeight="1">
      <c r="A112" s="1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</row>
    <row r="113" ht="15.75" customHeight="1">
      <c r="A113" s="1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</row>
    <row r="114" ht="15.75" customHeight="1">
      <c r="A114" s="1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</row>
    <row r="115" ht="15.75" customHeight="1">
      <c r="A115" s="1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</row>
    <row r="116" ht="15.75" customHeight="1">
      <c r="A116" s="1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</row>
    <row r="117" ht="15.75" customHeight="1">
      <c r="A117" s="1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</row>
    <row r="118" ht="15.75" customHeight="1">
      <c r="A118" s="1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</row>
    <row r="119" ht="15.75" customHeight="1">
      <c r="A119" s="1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</row>
    <row r="120" ht="15.75" customHeight="1">
      <c r="A120" s="1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</row>
    <row r="121" ht="15.75" customHeight="1">
      <c r="A121" s="1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</row>
    <row r="122" ht="15.75" customHeight="1">
      <c r="A122" s="1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</row>
    <row r="123" ht="15.75" customHeight="1">
      <c r="A123" s="1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</row>
    <row r="124" ht="15.75" customHeight="1">
      <c r="A124" s="1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</row>
    <row r="125" ht="15.75" customHeight="1">
      <c r="A125" s="1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</row>
    <row r="126" ht="15.75" customHeight="1">
      <c r="A126" s="1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</row>
    <row r="127" ht="15.75" customHeight="1">
      <c r="A127" s="1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</row>
    <row r="128" ht="15.75" customHeight="1">
      <c r="A128" s="1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</row>
    <row r="129" ht="15.75" customHeight="1">
      <c r="A129" s="1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</row>
    <row r="130" ht="15.75" customHeight="1">
      <c r="A130" s="1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</row>
    <row r="131" ht="15.75" customHeight="1">
      <c r="A131" s="1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</row>
    <row r="132" ht="15.75" customHeight="1">
      <c r="A132" s="1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</row>
    <row r="133" ht="15.75" customHeight="1">
      <c r="A133" s="1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</row>
    <row r="134" ht="15.75" customHeight="1">
      <c r="A134" s="1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</row>
    <row r="135" ht="15.75" customHeight="1">
      <c r="A135" s="1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</row>
    <row r="136" ht="15.75" customHeight="1">
      <c r="A136" s="1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</row>
    <row r="137" ht="15.75" customHeight="1">
      <c r="A137" s="1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</row>
    <row r="138" ht="15.75" customHeight="1">
      <c r="A138" s="1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</row>
    <row r="139" ht="15.75" customHeight="1">
      <c r="A139" s="1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</row>
    <row r="140" ht="15.75" customHeight="1">
      <c r="A140" s="1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</row>
    <row r="141" ht="15.75" customHeight="1">
      <c r="A141" s="1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</row>
    <row r="142" ht="15.75" customHeight="1">
      <c r="A142" s="1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</row>
    <row r="143" ht="15.75" customHeight="1">
      <c r="A143" s="1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</row>
    <row r="144" ht="15.75" customHeight="1">
      <c r="A144" s="1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</row>
    <row r="145" ht="15.75" customHeight="1">
      <c r="A145" s="1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</row>
    <row r="146" ht="15.75" customHeight="1">
      <c r="A146" s="1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</row>
    <row r="147" ht="15.75" customHeight="1">
      <c r="A147" s="1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</row>
    <row r="148" ht="15.75" customHeight="1">
      <c r="A148" s="1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</row>
    <row r="149" ht="15.75" customHeight="1">
      <c r="A149" s="1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</row>
    <row r="150" ht="15.75" customHeight="1">
      <c r="A150" s="1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</row>
    <row r="151" ht="15.75" customHeight="1">
      <c r="A151" s="1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</row>
    <row r="152" ht="15.75" customHeight="1">
      <c r="A152" s="1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</row>
    <row r="153" ht="15.75" customHeight="1">
      <c r="A153" s="1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</row>
    <row r="154" ht="15.75" customHeight="1">
      <c r="A154" s="1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</row>
    <row r="155" ht="15.75" customHeight="1">
      <c r="A155" s="1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</row>
    <row r="156" ht="15.75" customHeight="1">
      <c r="A156" s="1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</row>
    <row r="157" ht="15.75" customHeight="1">
      <c r="A157" s="1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</row>
    <row r="158" ht="15.75" customHeight="1">
      <c r="A158" s="1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</row>
    <row r="159" ht="15.75" customHeight="1">
      <c r="A159" s="1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</row>
    <row r="160" ht="15.75" customHeight="1">
      <c r="A160" s="1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</row>
    <row r="161" ht="15.75" customHeight="1">
      <c r="A161" s="1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</row>
    <row r="162" ht="15.75" customHeight="1">
      <c r="A162" s="1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</row>
    <row r="163" ht="15.75" customHeight="1">
      <c r="A163" s="1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</row>
    <row r="164" ht="15.75" customHeight="1">
      <c r="A164" s="1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</row>
    <row r="165" ht="15.75" customHeight="1">
      <c r="A165" s="1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</row>
    <row r="166" ht="15.75" customHeight="1">
      <c r="A166" s="1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</row>
    <row r="167" ht="15.75" customHeight="1">
      <c r="A167" s="1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</row>
    <row r="168" ht="15.75" customHeight="1">
      <c r="A168" s="1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</row>
    <row r="169" ht="15.75" customHeight="1">
      <c r="A169" s="1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</row>
    <row r="170" ht="15.75" customHeight="1">
      <c r="A170" s="1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</row>
    <row r="171" ht="15.75" customHeight="1">
      <c r="A171" s="1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</row>
    <row r="172" ht="15.75" customHeight="1">
      <c r="A172" s="1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</row>
    <row r="173" ht="15.75" customHeight="1">
      <c r="A173" s="1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</row>
    <row r="174" ht="15.75" customHeight="1">
      <c r="A174" s="1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</row>
    <row r="175" ht="15.75" customHeight="1">
      <c r="A175" s="1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</row>
    <row r="176" ht="15.75" customHeight="1">
      <c r="A176" s="1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</row>
    <row r="177" ht="15.75" customHeight="1">
      <c r="A177" s="1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</row>
    <row r="178" ht="15.75" customHeight="1">
      <c r="A178" s="1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</row>
    <row r="179" ht="15.75" customHeight="1">
      <c r="A179" s="1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</row>
    <row r="180" ht="15.75" customHeight="1">
      <c r="A180" s="1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</row>
    <row r="181" ht="15.75" customHeight="1">
      <c r="A181" s="1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</row>
    <row r="182" ht="15.75" customHeight="1">
      <c r="A182" s="1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</row>
    <row r="183" ht="15.75" customHeight="1">
      <c r="A183" s="1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</row>
    <row r="184" ht="15.75" customHeight="1">
      <c r="A184" s="1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</row>
    <row r="185" ht="15.75" customHeight="1">
      <c r="A185" s="1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</row>
    <row r="186" ht="15.75" customHeight="1">
      <c r="A186" s="1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</row>
    <row r="187" ht="15.75" customHeight="1">
      <c r="A187" s="1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</row>
    <row r="188" ht="15.75" customHeight="1">
      <c r="A188" s="1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</row>
    <row r="189" ht="15.75" customHeight="1">
      <c r="A189" s="1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</row>
    <row r="190" ht="15.75" customHeight="1">
      <c r="A190" s="1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</row>
    <row r="191" ht="15.75" customHeight="1">
      <c r="A191" s="1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</row>
    <row r="192" ht="15.75" customHeight="1">
      <c r="A192" s="1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</row>
    <row r="193" ht="15.75" customHeight="1">
      <c r="A193" s="1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</row>
    <row r="194" ht="15.75" customHeight="1">
      <c r="A194" s="1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</row>
    <row r="195" ht="15.75" customHeight="1">
      <c r="A195" s="1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</row>
    <row r="196" ht="15.75" customHeight="1">
      <c r="A196" s="1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</row>
    <row r="197" ht="15.75" customHeight="1">
      <c r="A197" s="1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</row>
    <row r="198" ht="15.75" customHeight="1">
      <c r="A198" s="1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</row>
    <row r="199" ht="15.75" customHeight="1">
      <c r="A199" s="1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</row>
    <row r="200" ht="15.75" customHeight="1">
      <c r="A200" s="1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</row>
    <row r="201" ht="15.75" customHeight="1">
      <c r="A201" s="1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</row>
    <row r="202" ht="15.75" customHeight="1">
      <c r="A202" s="1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</row>
    <row r="203" ht="15.75" customHeight="1">
      <c r="A203" s="1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</row>
    <row r="204" ht="15.75" customHeight="1">
      <c r="A204" s="1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</row>
    <row r="205" ht="15.75" customHeight="1">
      <c r="A205" s="1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</row>
    <row r="206" ht="15.75" customHeight="1">
      <c r="A206" s="1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</row>
    <row r="207" ht="15.75" customHeight="1">
      <c r="A207" s="1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</row>
    <row r="208" ht="15.75" customHeight="1">
      <c r="A208" s="1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</row>
    <row r="209" ht="15.75" customHeight="1">
      <c r="A209" s="1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</row>
    <row r="210" ht="15.75" customHeight="1">
      <c r="A210" s="1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</row>
    <row r="211" ht="15.75" customHeight="1">
      <c r="A211" s="1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</row>
    <row r="212" ht="15.75" customHeight="1">
      <c r="A212" s="1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</row>
    <row r="213" ht="15.75" customHeight="1">
      <c r="A213" s="1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</row>
    <row r="214" ht="15.75" customHeight="1">
      <c r="A214" s="1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</row>
    <row r="215" ht="15.75" customHeight="1">
      <c r="A215" s="1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</row>
    <row r="216" ht="15.75" customHeight="1">
      <c r="A216" s="1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</row>
    <row r="217" ht="15.75" customHeight="1">
      <c r="A217" s="1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</row>
    <row r="218" ht="15.75" customHeight="1">
      <c r="A218" s="1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</row>
    <row r="219" ht="15.75" customHeight="1">
      <c r="A219" s="1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</row>
    <row r="220" ht="15.75" customHeight="1">
      <c r="A220" s="1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</row>
    <row r="221" ht="15.75" customHeight="1">
      <c r="A221" s="1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</row>
    <row r="222" ht="15.75" customHeight="1">
      <c r="A222" s="1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</row>
    <row r="223" ht="15.75" customHeight="1">
      <c r="A223" s="1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</row>
    <row r="224" ht="15.75" customHeight="1">
      <c r="A224" s="1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</row>
    <row r="225" ht="15.75" customHeight="1">
      <c r="A225" s="1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</row>
    <row r="226" ht="15.75" customHeight="1">
      <c r="A226" s="1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</row>
    <row r="227" ht="15.75" customHeight="1">
      <c r="A227" s="1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</row>
    <row r="228" ht="15.75" customHeight="1">
      <c r="A228" s="1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</row>
    <row r="229" ht="15.75" customHeight="1">
      <c r="A229" s="1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</row>
    <row r="230" ht="15.75" customHeight="1">
      <c r="A230" s="1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</row>
    <row r="231" ht="15.75" customHeight="1">
      <c r="A231" s="1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</row>
    <row r="232" ht="15.75" customHeight="1">
      <c r="A232" s="1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</row>
    <row r="233" ht="15.75" customHeight="1">
      <c r="A233" s="1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</row>
    <row r="234" ht="15.75" customHeight="1">
      <c r="A234" s="1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</row>
    <row r="235" ht="15.75" customHeight="1">
      <c r="A235" s="1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</row>
    <row r="236" ht="15.75" customHeight="1">
      <c r="A236" s="1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</row>
    <row r="237" ht="15.75" customHeight="1">
      <c r="A237" s="1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</row>
    <row r="238" ht="15.75" customHeight="1">
      <c r="A238" s="1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</row>
    <row r="239" ht="15.75" customHeight="1">
      <c r="A239" s="1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</row>
    <row r="240" ht="15.75" customHeight="1">
      <c r="A240" s="1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</row>
    <row r="241" ht="15.75" customHeight="1">
      <c r="A241" s="1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</row>
    <row r="242" ht="15.75" customHeight="1">
      <c r="A242" s="1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</row>
    <row r="243" ht="15.75" customHeight="1">
      <c r="A243" s="1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</row>
    <row r="244" ht="15.75" customHeight="1">
      <c r="A244" s="1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</row>
    <row r="245" ht="15.75" customHeight="1">
      <c r="A245" s="1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</row>
    <row r="246" ht="15.75" customHeight="1">
      <c r="A246" s="1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</row>
    <row r="247" ht="15.75" customHeight="1">
      <c r="A247" s="1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</row>
    <row r="248" ht="15.75" customHeight="1">
      <c r="A248" s="1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</row>
    <row r="249" ht="15.75" customHeight="1">
      <c r="A249" s="1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</row>
    <row r="250" ht="15.75" customHeight="1">
      <c r="A250" s="1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</row>
    <row r="251" ht="15.75" customHeight="1">
      <c r="A251" s="1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</row>
    <row r="252" ht="15.75" customHeight="1">
      <c r="A252" s="1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</row>
    <row r="253" ht="15.75" customHeight="1">
      <c r="A253" s="1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</row>
    <row r="254" ht="15.75" customHeight="1">
      <c r="A254" s="1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</row>
    <row r="255" ht="15.75" customHeight="1">
      <c r="A255" s="1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</row>
    <row r="256" ht="15.75" customHeight="1">
      <c r="A256" s="1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</row>
    <row r="257" ht="15.75" customHeight="1">
      <c r="A257" s="1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</row>
    <row r="258" ht="15.75" customHeight="1">
      <c r="A258" s="1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</row>
    <row r="259" ht="15.75" customHeight="1">
      <c r="A259" s="1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</row>
    <row r="260" ht="15.75" customHeight="1">
      <c r="A260" s="1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</row>
    <row r="261" ht="15.75" customHeight="1">
      <c r="A261" s="1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</row>
    <row r="262" ht="15.75" customHeight="1">
      <c r="A262" s="1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</row>
    <row r="263" ht="15.75" customHeight="1">
      <c r="A263" s="1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</row>
    <row r="264" ht="15.75" customHeight="1">
      <c r="A264" s="1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</row>
    <row r="265" ht="15.75" customHeight="1">
      <c r="A265" s="1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</row>
    <row r="266" ht="15.75" customHeight="1">
      <c r="A266" s="1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</row>
    <row r="267" ht="15.75" customHeight="1">
      <c r="A267" s="1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</row>
    <row r="268" ht="15.75" customHeight="1">
      <c r="A268" s="1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</row>
    <row r="269" ht="15.75" customHeight="1">
      <c r="A269" s="1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</row>
    <row r="270" ht="15.75" customHeight="1">
      <c r="A270" s="1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</row>
    <row r="271" ht="15.75" customHeight="1">
      <c r="A271" s="1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</row>
    <row r="272" ht="15.75" customHeight="1">
      <c r="A272" s="1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</row>
    <row r="273" ht="15.75" customHeight="1">
      <c r="A273" s="1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</row>
    <row r="274" ht="15.75" customHeight="1">
      <c r="A274" s="1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</row>
    <row r="275" ht="15.75" customHeight="1">
      <c r="A275" s="1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</row>
    <row r="276" ht="15.75" customHeight="1">
      <c r="A276" s="1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</row>
    <row r="277" ht="15.75" customHeight="1">
      <c r="A277" s="1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</row>
    <row r="278" ht="15.75" customHeight="1">
      <c r="A278" s="1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</row>
    <row r="279" ht="15.75" customHeight="1">
      <c r="A279" s="1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</row>
    <row r="280" ht="15.75" customHeight="1">
      <c r="A280" s="1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</row>
    <row r="281" ht="15.75" customHeight="1">
      <c r="A281" s="1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</row>
    <row r="282" ht="15.75" customHeight="1">
      <c r="A282" s="1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</row>
    <row r="283" ht="15.75" customHeight="1">
      <c r="A283" s="1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</row>
    <row r="284" ht="15.75" customHeight="1">
      <c r="A284" s="1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</row>
    <row r="285" ht="15.75" customHeight="1">
      <c r="A285" s="1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</row>
    <row r="286" ht="15.75" customHeight="1">
      <c r="A286" s="1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</row>
    <row r="287" ht="15.75" customHeight="1">
      <c r="A287" s="1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</row>
    <row r="288" ht="15.75" customHeight="1">
      <c r="A288" s="1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</row>
    <row r="289" ht="15.75" customHeight="1">
      <c r="A289" s="1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</row>
    <row r="290" ht="15.75" customHeight="1">
      <c r="A290" s="1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</row>
    <row r="291" ht="15.75" customHeight="1">
      <c r="A291" s="1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</row>
    <row r="292" ht="15.75" customHeight="1">
      <c r="A292" s="1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</row>
    <row r="293" ht="15.75" customHeight="1">
      <c r="A293" s="1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</row>
    <row r="294" ht="15.75" customHeight="1">
      <c r="A294" s="1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</row>
    <row r="295" ht="15.75" customHeight="1">
      <c r="A295" s="1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</row>
    <row r="296" ht="15.75" customHeight="1">
      <c r="A296" s="1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</row>
    <row r="297" ht="15.75" customHeight="1">
      <c r="A297" s="1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</row>
    <row r="298" ht="15.75" customHeight="1">
      <c r="A298" s="1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</row>
    <row r="299" ht="15.75" customHeight="1">
      <c r="A299" s="1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</row>
    <row r="300" ht="15.75" customHeight="1">
      <c r="A300" s="1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</row>
    <row r="301" ht="15.75" customHeight="1">
      <c r="A301" s="1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</row>
    <row r="302" ht="15.75" customHeight="1">
      <c r="A302" s="1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</row>
    <row r="303" ht="15.75" customHeight="1">
      <c r="A303" s="1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</row>
    <row r="304" ht="15.75" customHeight="1">
      <c r="A304" s="1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</row>
    <row r="305" ht="15.75" customHeight="1">
      <c r="A305" s="1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</row>
    <row r="306" ht="15.75" customHeight="1">
      <c r="A306" s="1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</row>
    <row r="307" ht="15.75" customHeight="1">
      <c r="A307" s="1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</row>
    <row r="308" ht="15.75" customHeight="1">
      <c r="A308" s="1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</row>
    <row r="309" ht="15.75" customHeight="1">
      <c r="A309" s="1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</row>
    <row r="310" ht="15.75" customHeight="1">
      <c r="A310" s="1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</row>
    <row r="311" ht="15.75" customHeight="1">
      <c r="A311" s="1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</row>
    <row r="312" ht="15.75" customHeight="1">
      <c r="A312" s="1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</row>
    <row r="313" ht="15.75" customHeight="1">
      <c r="A313" s="1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</row>
    <row r="314" ht="15.75" customHeight="1">
      <c r="A314" s="1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</row>
    <row r="315" ht="15.75" customHeight="1">
      <c r="A315" s="1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</row>
    <row r="316" ht="15.75" customHeight="1">
      <c r="A316" s="1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</row>
    <row r="317" ht="15.75" customHeight="1">
      <c r="A317" s="1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</row>
    <row r="318" ht="15.75" customHeight="1">
      <c r="A318" s="1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</row>
    <row r="319" ht="15.75" customHeight="1">
      <c r="A319" s="1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</row>
    <row r="320" ht="15.75" customHeight="1">
      <c r="A320" s="1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</row>
    <row r="321" ht="15.75" customHeight="1">
      <c r="A321" s="1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</row>
    <row r="322" ht="15.75" customHeight="1">
      <c r="A322" s="1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</row>
    <row r="323" ht="15.75" customHeight="1">
      <c r="A323" s="1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</row>
    <row r="324" ht="15.75" customHeight="1">
      <c r="A324" s="1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</row>
    <row r="325" ht="15.75" customHeight="1">
      <c r="A325" s="1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</row>
    <row r="326" ht="15.75" customHeight="1">
      <c r="A326" s="1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</row>
    <row r="327" ht="15.75" customHeight="1">
      <c r="A327" s="1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</row>
    <row r="328" ht="15.75" customHeight="1">
      <c r="A328" s="1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</row>
    <row r="329" ht="15.75" customHeight="1">
      <c r="A329" s="1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</row>
    <row r="330" ht="15.75" customHeight="1">
      <c r="A330" s="1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</row>
    <row r="331" ht="15.75" customHeight="1">
      <c r="A331" s="1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</row>
    <row r="332" ht="15.75" customHeight="1">
      <c r="A332" s="1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</row>
    <row r="333" ht="15.75" customHeight="1">
      <c r="A333" s="1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</row>
    <row r="334" ht="15.75" customHeight="1">
      <c r="A334" s="1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</row>
    <row r="335" ht="15.75" customHeight="1">
      <c r="A335" s="1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</row>
    <row r="336" ht="15.75" customHeight="1">
      <c r="A336" s="1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</row>
    <row r="337" ht="15.75" customHeight="1">
      <c r="A337" s="1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</row>
    <row r="338" ht="15.75" customHeight="1">
      <c r="A338" s="1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</row>
    <row r="339" ht="15.75" customHeight="1">
      <c r="A339" s="1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</row>
    <row r="340" ht="15.75" customHeight="1">
      <c r="A340" s="1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</row>
    <row r="341" ht="15.75" customHeight="1">
      <c r="A341" s="1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</row>
    <row r="342" ht="15.75" customHeight="1">
      <c r="A342" s="1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</row>
    <row r="343" ht="15.75" customHeight="1">
      <c r="A343" s="1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</row>
    <row r="344" ht="15.75" customHeight="1">
      <c r="A344" s="1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</row>
    <row r="345" ht="15.75" customHeight="1">
      <c r="A345" s="1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</row>
    <row r="346" ht="15.75" customHeight="1">
      <c r="A346" s="1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</row>
    <row r="347" ht="15.75" customHeight="1">
      <c r="A347" s="1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</row>
    <row r="348" ht="15.75" customHeight="1">
      <c r="A348" s="1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</row>
    <row r="349" ht="15.75" customHeight="1">
      <c r="A349" s="1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</row>
    <row r="350" ht="15.75" customHeight="1">
      <c r="A350" s="1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</row>
    <row r="351" ht="15.75" customHeight="1">
      <c r="A351" s="1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</row>
    <row r="352" ht="15.75" customHeight="1">
      <c r="A352" s="1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</row>
    <row r="353" ht="15.75" customHeight="1">
      <c r="A353" s="1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</row>
    <row r="354" ht="15.75" customHeight="1">
      <c r="A354" s="1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</row>
    <row r="355" ht="15.75" customHeight="1">
      <c r="A355" s="1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</row>
    <row r="356" ht="15.75" customHeight="1">
      <c r="A356" s="1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</row>
    <row r="357" ht="15.75" customHeight="1">
      <c r="A357" s="1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</row>
    <row r="358" ht="15.75" customHeight="1">
      <c r="A358" s="1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</row>
    <row r="359" ht="15.75" customHeight="1">
      <c r="A359" s="1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</row>
    <row r="360" ht="15.75" customHeight="1">
      <c r="A360" s="1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</row>
    <row r="361" ht="15.75" customHeight="1">
      <c r="A361" s="1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</row>
    <row r="362" ht="15.75" customHeight="1">
      <c r="A362" s="1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</row>
    <row r="363" ht="15.75" customHeight="1">
      <c r="A363" s="1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</row>
    <row r="364" ht="15.75" customHeight="1">
      <c r="A364" s="1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</row>
    <row r="365" ht="15.75" customHeight="1">
      <c r="A365" s="1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</row>
    <row r="366" ht="15.75" customHeight="1">
      <c r="A366" s="1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</row>
    <row r="367" ht="15.75" customHeight="1">
      <c r="A367" s="1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</row>
    <row r="368" ht="15.75" customHeight="1">
      <c r="A368" s="1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</row>
    <row r="369" ht="15.75" customHeight="1">
      <c r="A369" s="1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</row>
    <row r="370" ht="15.75" customHeight="1">
      <c r="A370" s="1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</row>
    <row r="371" ht="15.75" customHeight="1">
      <c r="A371" s="1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</row>
    <row r="372" ht="15.75" customHeight="1">
      <c r="A372" s="1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</row>
    <row r="373" ht="15.75" customHeight="1">
      <c r="A373" s="1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</row>
    <row r="374" ht="15.75" customHeight="1">
      <c r="A374" s="1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</row>
    <row r="375" ht="15.75" customHeight="1">
      <c r="A375" s="1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</row>
    <row r="376" ht="15.75" customHeight="1">
      <c r="A376" s="1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</row>
    <row r="377" ht="15.75" customHeight="1">
      <c r="A377" s="1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</row>
    <row r="378" ht="15.75" customHeight="1">
      <c r="A378" s="1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</row>
    <row r="379" ht="15.75" customHeight="1">
      <c r="A379" s="1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</row>
    <row r="380" ht="15.75" customHeight="1">
      <c r="A380" s="1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</row>
    <row r="381" ht="15.75" customHeight="1">
      <c r="A381" s="1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</row>
    <row r="382" ht="15.75" customHeight="1">
      <c r="A382" s="1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</row>
    <row r="383" ht="15.75" customHeight="1">
      <c r="A383" s="1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</row>
    <row r="384" ht="15.75" customHeight="1">
      <c r="A384" s="1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</row>
    <row r="385" ht="15.75" customHeight="1">
      <c r="A385" s="1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</row>
    <row r="386" ht="15.75" customHeight="1">
      <c r="A386" s="1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</row>
    <row r="387" ht="15.75" customHeight="1">
      <c r="A387" s="1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</row>
    <row r="388" ht="15.75" customHeight="1">
      <c r="A388" s="1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</row>
    <row r="389" ht="15.75" customHeight="1">
      <c r="A389" s="1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</row>
    <row r="390" ht="15.75" customHeight="1">
      <c r="A390" s="1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</row>
    <row r="391" ht="15.75" customHeight="1">
      <c r="A391" s="1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</row>
    <row r="392" ht="15.75" customHeight="1">
      <c r="A392" s="1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</row>
    <row r="393" ht="15.75" customHeight="1">
      <c r="A393" s="1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</row>
    <row r="394" ht="15.75" customHeight="1">
      <c r="A394" s="1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</row>
    <row r="395" ht="15.75" customHeight="1">
      <c r="A395" s="1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</row>
    <row r="396" ht="15.75" customHeight="1">
      <c r="A396" s="1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</row>
    <row r="397" ht="15.75" customHeight="1">
      <c r="A397" s="1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</row>
    <row r="398" ht="15.75" customHeight="1">
      <c r="A398" s="1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</row>
    <row r="399" ht="15.75" customHeight="1">
      <c r="A399" s="1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</row>
    <row r="400" ht="15.75" customHeight="1">
      <c r="A400" s="1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</row>
    <row r="401" ht="15.75" customHeight="1">
      <c r="A401" s="1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</row>
    <row r="402" ht="15.75" customHeight="1">
      <c r="A402" s="1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</row>
    <row r="403" ht="15.75" customHeight="1">
      <c r="A403" s="1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</row>
    <row r="404" ht="15.75" customHeight="1">
      <c r="A404" s="1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</row>
    <row r="405" ht="15.75" customHeight="1">
      <c r="A405" s="1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</row>
    <row r="406" ht="15.75" customHeight="1">
      <c r="A406" s="1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</row>
    <row r="407" ht="15.75" customHeight="1">
      <c r="A407" s="1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</row>
    <row r="408" ht="15.75" customHeight="1">
      <c r="A408" s="1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</row>
    <row r="409" ht="15.75" customHeight="1">
      <c r="A409" s="1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</row>
    <row r="410" ht="15.75" customHeight="1">
      <c r="A410" s="1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</row>
    <row r="411" ht="15.75" customHeight="1">
      <c r="A411" s="1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</row>
    <row r="412" ht="15.75" customHeight="1">
      <c r="A412" s="1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</row>
    <row r="413" ht="15.75" customHeight="1">
      <c r="A413" s="1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</row>
    <row r="414" ht="15.75" customHeight="1">
      <c r="A414" s="1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</row>
    <row r="415" ht="15.75" customHeight="1">
      <c r="A415" s="1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</row>
    <row r="416" ht="15.75" customHeight="1">
      <c r="A416" s="1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</row>
    <row r="417" ht="15.75" customHeight="1">
      <c r="A417" s="1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</row>
    <row r="418" ht="15.75" customHeight="1">
      <c r="A418" s="1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</row>
    <row r="419" ht="15.75" customHeight="1">
      <c r="A419" s="1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</row>
    <row r="420" ht="15.75" customHeight="1">
      <c r="A420" s="1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</row>
    <row r="421" ht="15.75" customHeight="1">
      <c r="A421" s="1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</row>
    <row r="422" ht="15.75" customHeight="1">
      <c r="A422" s="1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</row>
    <row r="423" ht="15.75" customHeight="1">
      <c r="A423" s="1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</row>
    <row r="424" ht="15.75" customHeight="1">
      <c r="A424" s="1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</row>
    <row r="425" ht="15.75" customHeight="1">
      <c r="A425" s="1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</row>
    <row r="426" ht="15.75" customHeight="1">
      <c r="A426" s="1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</row>
    <row r="427" ht="15.75" customHeight="1">
      <c r="A427" s="1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</row>
    <row r="428" ht="15.75" customHeight="1">
      <c r="A428" s="1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</row>
    <row r="429" ht="15.75" customHeight="1">
      <c r="A429" s="1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</row>
    <row r="430" ht="15.75" customHeight="1">
      <c r="A430" s="1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</row>
    <row r="431" ht="15.75" customHeight="1">
      <c r="A431" s="1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</row>
    <row r="432" ht="15.75" customHeight="1">
      <c r="A432" s="1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</row>
    <row r="433" ht="15.75" customHeight="1">
      <c r="A433" s="1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</row>
    <row r="434" ht="15.75" customHeight="1">
      <c r="A434" s="1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</row>
    <row r="435" ht="15.75" customHeight="1">
      <c r="A435" s="1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</row>
    <row r="436" ht="15.75" customHeight="1">
      <c r="A436" s="1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</row>
    <row r="437" ht="15.75" customHeight="1">
      <c r="A437" s="1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</row>
    <row r="438" ht="15.75" customHeight="1">
      <c r="A438" s="1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</row>
    <row r="439" ht="15.75" customHeight="1">
      <c r="A439" s="1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</row>
    <row r="440" ht="15.75" customHeight="1">
      <c r="A440" s="1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</row>
    <row r="441" ht="15.75" customHeight="1">
      <c r="A441" s="1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</row>
    <row r="442" ht="15.75" customHeight="1">
      <c r="A442" s="1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</row>
    <row r="443" ht="15.75" customHeight="1">
      <c r="A443" s="1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</row>
    <row r="444" ht="15.75" customHeight="1">
      <c r="A444" s="1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</row>
    <row r="445" ht="15.75" customHeight="1">
      <c r="A445" s="1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</row>
    <row r="446" ht="15.75" customHeight="1">
      <c r="A446" s="1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</row>
    <row r="447" ht="15.75" customHeight="1">
      <c r="A447" s="1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</row>
    <row r="448" ht="15.75" customHeight="1">
      <c r="A448" s="1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</row>
    <row r="449" ht="15.75" customHeight="1">
      <c r="A449" s="1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</row>
    <row r="450" ht="15.75" customHeight="1">
      <c r="A450" s="1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</row>
    <row r="451" ht="15.75" customHeight="1">
      <c r="A451" s="1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</row>
    <row r="452" ht="15.75" customHeight="1">
      <c r="A452" s="1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</row>
    <row r="453" ht="15.75" customHeight="1">
      <c r="A453" s="1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</row>
    <row r="454" ht="15.75" customHeight="1">
      <c r="A454" s="1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</row>
    <row r="455" ht="15.75" customHeight="1">
      <c r="A455" s="1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</row>
    <row r="456" ht="15.75" customHeight="1">
      <c r="A456" s="1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</row>
    <row r="457" ht="15.75" customHeight="1">
      <c r="A457" s="1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</row>
    <row r="458" ht="15.75" customHeight="1">
      <c r="A458" s="1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</row>
    <row r="459" ht="15.75" customHeight="1">
      <c r="A459" s="1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</row>
    <row r="460" ht="15.75" customHeight="1">
      <c r="A460" s="1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</row>
    <row r="461" ht="15.75" customHeight="1">
      <c r="A461" s="1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</row>
    <row r="462" ht="15.75" customHeight="1">
      <c r="A462" s="1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</row>
    <row r="463" ht="15.75" customHeight="1">
      <c r="A463" s="1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</row>
    <row r="464" ht="15.75" customHeight="1">
      <c r="A464" s="1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</row>
    <row r="465" ht="15.75" customHeight="1">
      <c r="A465" s="1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</row>
    <row r="466" ht="15.75" customHeight="1">
      <c r="A466" s="1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</row>
    <row r="467" ht="15.75" customHeight="1">
      <c r="A467" s="1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</row>
    <row r="468" ht="15.75" customHeight="1">
      <c r="A468" s="1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</row>
    <row r="469" ht="15.75" customHeight="1">
      <c r="A469" s="1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</row>
    <row r="470" ht="15.75" customHeight="1">
      <c r="A470" s="1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</row>
    <row r="471" ht="15.75" customHeight="1">
      <c r="A471" s="1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</row>
    <row r="472" ht="15.75" customHeight="1">
      <c r="A472" s="1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</row>
    <row r="473" ht="15.75" customHeight="1">
      <c r="A473" s="1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</row>
    <row r="474" ht="15.75" customHeight="1">
      <c r="A474" s="1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</row>
    <row r="475" ht="15.75" customHeight="1">
      <c r="A475" s="1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</row>
    <row r="476" ht="15.75" customHeight="1">
      <c r="A476" s="1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</row>
    <row r="477" ht="15.75" customHeight="1">
      <c r="A477" s="1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</row>
    <row r="478" ht="15.75" customHeight="1">
      <c r="A478" s="1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</row>
    <row r="479" ht="15.75" customHeight="1">
      <c r="A479" s="1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</row>
    <row r="480" ht="15.75" customHeight="1">
      <c r="A480" s="1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</row>
    <row r="481" ht="15.75" customHeight="1">
      <c r="A481" s="1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</row>
    <row r="482" ht="15.75" customHeight="1">
      <c r="A482" s="1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</row>
    <row r="483" ht="15.75" customHeight="1">
      <c r="A483" s="1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</row>
    <row r="484" ht="15.75" customHeight="1">
      <c r="A484" s="1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</row>
    <row r="485" ht="15.75" customHeight="1">
      <c r="A485" s="1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</row>
    <row r="486" ht="15.75" customHeight="1">
      <c r="A486" s="1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</row>
    <row r="487" ht="15.75" customHeight="1">
      <c r="A487" s="1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</row>
    <row r="488" ht="15.75" customHeight="1">
      <c r="A488" s="1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</row>
    <row r="489" ht="15.75" customHeight="1">
      <c r="A489" s="1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</row>
    <row r="490" ht="15.75" customHeight="1">
      <c r="A490" s="1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</row>
    <row r="491" ht="15.75" customHeight="1">
      <c r="A491" s="1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</row>
    <row r="492" ht="15.75" customHeight="1">
      <c r="A492" s="1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</row>
    <row r="493" ht="15.75" customHeight="1">
      <c r="A493" s="1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</row>
    <row r="494" ht="15.75" customHeight="1">
      <c r="A494" s="1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</row>
    <row r="495" ht="15.75" customHeight="1">
      <c r="A495" s="1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</row>
    <row r="496" ht="15.75" customHeight="1">
      <c r="A496" s="1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</row>
    <row r="497" ht="15.75" customHeight="1">
      <c r="A497" s="1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</row>
    <row r="498" ht="15.75" customHeight="1">
      <c r="A498" s="1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</row>
    <row r="499" ht="15.75" customHeight="1">
      <c r="A499" s="1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</row>
    <row r="500" ht="15.75" customHeight="1">
      <c r="A500" s="1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</row>
    <row r="501" ht="15.75" customHeight="1">
      <c r="A501" s="1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</row>
    <row r="502" ht="15.75" customHeight="1">
      <c r="A502" s="1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</row>
    <row r="503" ht="15.75" customHeight="1">
      <c r="A503" s="1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</row>
    <row r="504" ht="15.75" customHeight="1">
      <c r="A504" s="1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</row>
    <row r="505" ht="15.75" customHeight="1">
      <c r="A505" s="1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</row>
    <row r="506" ht="15.75" customHeight="1">
      <c r="A506" s="1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</row>
    <row r="507" ht="15.75" customHeight="1">
      <c r="A507" s="1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</row>
    <row r="508" ht="15.75" customHeight="1">
      <c r="A508" s="1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</row>
    <row r="509" ht="15.75" customHeight="1">
      <c r="A509" s="1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</row>
    <row r="510" ht="15.75" customHeight="1">
      <c r="A510" s="1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</row>
    <row r="511" ht="15.75" customHeight="1">
      <c r="A511" s="1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</row>
    <row r="512" ht="15.75" customHeight="1">
      <c r="A512" s="1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</row>
    <row r="513" ht="15.75" customHeight="1">
      <c r="A513" s="1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</row>
    <row r="514" ht="15.75" customHeight="1">
      <c r="A514" s="1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</row>
    <row r="515" ht="15.75" customHeight="1">
      <c r="A515" s="1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</row>
    <row r="516" ht="15.75" customHeight="1">
      <c r="A516" s="1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</row>
    <row r="517" ht="15.75" customHeight="1">
      <c r="A517" s="1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</row>
    <row r="518" ht="15.75" customHeight="1">
      <c r="A518" s="1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</row>
    <row r="519" ht="15.75" customHeight="1">
      <c r="A519" s="1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</row>
    <row r="520" ht="15.75" customHeight="1">
      <c r="A520" s="1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</row>
    <row r="521" ht="15.75" customHeight="1">
      <c r="A521" s="1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</row>
    <row r="522" ht="15.75" customHeight="1">
      <c r="A522" s="1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</row>
    <row r="523" ht="15.75" customHeight="1">
      <c r="A523" s="1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</row>
    <row r="524" ht="15.75" customHeight="1">
      <c r="A524" s="1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</row>
    <row r="525" ht="15.75" customHeight="1">
      <c r="A525" s="1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</row>
    <row r="526" ht="15.75" customHeight="1">
      <c r="A526" s="1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</row>
    <row r="527" ht="15.75" customHeight="1">
      <c r="A527" s="1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</row>
    <row r="528" ht="15.75" customHeight="1">
      <c r="A528" s="1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</row>
    <row r="529" ht="15.75" customHeight="1">
      <c r="A529" s="1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</row>
    <row r="530" ht="15.75" customHeight="1">
      <c r="A530" s="1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</row>
    <row r="531" ht="15.75" customHeight="1">
      <c r="A531" s="1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</row>
    <row r="532" ht="15.75" customHeight="1">
      <c r="A532" s="1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</row>
    <row r="533" ht="15.75" customHeight="1">
      <c r="A533" s="1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</row>
    <row r="534" ht="15.75" customHeight="1">
      <c r="A534" s="1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</row>
    <row r="535" ht="15.75" customHeight="1">
      <c r="A535" s="1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</row>
    <row r="536" ht="15.75" customHeight="1">
      <c r="A536" s="1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</row>
    <row r="537" ht="15.75" customHeight="1">
      <c r="A537" s="1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</row>
    <row r="538" ht="15.75" customHeight="1">
      <c r="A538" s="1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</row>
    <row r="539" ht="15.75" customHeight="1">
      <c r="A539" s="1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</row>
    <row r="540" ht="15.75" customHeight="1">
      <c r="A540" s="1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</row>
    <row r="541" ht="15.75" customHeight="1">
      <c r="A541" s="1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</row>
    <row r="542" ht="15.75" customHeight="1">
      <c r="A542" s="1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</row>
    <row r="543" ht="15.75" customHeight="1">
      <c r="A543" s="1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</row>
    <row r="544" ht="15.75" customHeight="1">
      <c r="A544" s="1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</row>
    <row r="545" ht="15.75" customHeight="1">
      <c r="A545" s="1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</row>
    <row r="546" ht="15.75" customHeight="1">
      <c r="A546" s="1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</row>
    <row r="547" ht="15.75" customHeight="1">
      <c r="A547" s="1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</row>
    <row r="548" ht="15.75" customHeight="1">
      <c r="A548" s="1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</row>
    <row r="549" ht="15.75" customHeight="1">
      <c r="A549" s="1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</row>
    <row r="550" ht="15.75" customHeight="1">
      <c r="A550" s="1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</row>
    <row r="551" ht="15.75" customHeight="1">
      <c r="A551" s="1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</row>
    <row r="552" ht="15.75" customHeight="1">
      <c r="A552" s="1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</row>
    <row r="553" ht="15.75" customHeight="1">
      <c r="A553" s="1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</row>
    <row r="554" ht="15.75" customHeight="1">
      <c r="A554" s="1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</row>
    <row r="555" ht="15.75" customHeight="1">
      <c r="A555" s="1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</row>
    <row r="556" ht="15.75" customHeight="1">
      <c r="A556" s="1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</row>
    <row r="557" ht="15.75" customHeight="1">
      <c r="A557" s="1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</row>
    <row r="558" ht="15.75" customHeight="1">
      <c r="A558" s="1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</row>
    <row r="559" ht="15.75" customHeight="1">
      <c r="A559" s="1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</row>
    <row r="560" ht="15.75" customHeight="1">
      <c r="A560" s="1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</row>
    <row r="561" ht="15.75" customHeight="1">
      <c r="A561" s="1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</row>
    <row r="562" ht="15.75" customHeight="1">
      <c r="A562" s="1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</row>
    <row r="563" ht="15.75" customHeight="1">
      <c r="A563" s="1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</row>
    <row r="564" ht="15.75" customHeight="1">
      <c r="A564" s="1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</row>
    <row r="565" ht="15.75" customHeight="1">
      <c r="A565" s="1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</row>
    <row r="566" ht="15.75" customHeight="1">
      <c r="A566" s="1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</row>
    <row r="567" ht="15.75" customHeight="1">
      <c r="A567" s="1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</row>
    <row r="568" ht="15.75" customHeight="1">
      <c r="A568" s="1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</row>
    <row r="569" ht="15.75" customHeight="1">
      <c r="A569" s="1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</row>
    <row r="570" ht="15.75" customHeight="1">
      <c r="A570" s="1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</row>
    <row r="571" ht="15.75" customHeight="1">
      <c r="A571" s="1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</row>
    <row r="572" ht="15.75" customHeight="1">
      <c r="A572" s="1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</row>
    <row r="573" ht="15.75" customHeight="1">
      <c r="A573" s="1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</row>
    <row r="574" ht="15.75" customHeight="1">
      <c r="A574" s="1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</row>
    <row r="575" ht="15.75" customHeight="1">
      <c r="A575" s="1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</row>
    <row r="576" ht="15.75" customHeight="1">
      <c r="A576" s="1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</row>
    <row r="577" ht="15.75" customHeight="1">
      <c r="A577" s="1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</row>
    <row r="578" ht="15.75" customHeight="1">
      <c r="A578" s="1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</row>
    <row r="579" ht="15.75" customHeight="1">
      <c r="A579" s="1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</row>
    <row r="580" ht="15.75" customHeight="1">
      <c r="A580" s="1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</row>
    <row r="581" ht="15.75" customHeight="1">
      <c r="A581" s="1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</row>
    <row r="582" ht="15.75" customHeight="1">
      <c r="A582" s="1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</row>
    <row r="583" ht="15.75" customHeight="1">
      <c r="A583" s="1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</row>
    <row r="584" ht="15.75" customHeight="1">
      <c r="A584" s="1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</row>
    <row r="585" ht="15.75" customHeight="1">
      <c r="A585" s="1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</row>
    <row r="586" ht="15.75" customHeight="1">
      <c r="A586" s="1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</row>
    <row r="587" ht="15.75" customHeight="1">
      <c r="A587" s="1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</row>
    <row r="588" ht="15.75" customHeight="1">
      <c r="A588" s="1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</row>
    <row r="589" ht="15.75" customHeight="1">
      <c r="A589" s="1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</row>
    <row r="590" ht="15.75" customHeight="1">
      <c r="A590" s="1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</row>
    <row r="591" ht="15.75" customHeight="1">
      <c r="A591" s="1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</row>
    <row r="592" ht="15.75" customHeight="1">
      <c r="A592" s="1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</row>
    <row r="593" ht="15.75" customHeight="1">
      <c r="A593" s="1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</row>
    <row r="594" ht="15.75" customHeight="1">
      <c r="A594" s="1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</row>
    <row r="595" ht="15.75" customHeight="1">
      <c r="A595" s="1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</row>
    <row r="596" ht="15.75" customHeight="1">
      <c r="A596" s="1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</row>
    <row r="597" ht="15.75" customHeight="1">
      <c r="A597" s="1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</row>
    <row r="598" ht="15.75" customHeight="1">
      <c r="A598" s="1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</row>
    <row r="599" ht="15.75" customHeight="1">
      <c r="A599" s="1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</row>
    <row r="600" ht="15.75" customHeight="1">
      <c r="A600" s="1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</row>
    <row r="601" ht="15.75" customHeight="1">
      <c r="A601" s="1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</row>
    <row r="602" ht="15.75" customHeight="1">
      <c r="A602" s="1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</row>
    <row r="603" ht="15.75" customHeight="1">
      <c r="A603" s="1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</row>
    <row r="604" ht="15.75" customHeight="1">
      <c r="A604" s="1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</row>
    <row r="605" ht="15.75" customHeight="1">
      <c r="A605" s="1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</row>
    <row r="606" ht="15.75" customHeight="1">
      <c r="A606" s="1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</row>
    <row r="607" ht="15.75" customHeight="1">
      <c r="A607" s="1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</row>
    <row r="608" ht="15.75" customHeight="1">
      <c r="A608" s="1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</row>
    <row r="609" ht="15.75" customHeight="1">
      <c r="A609" s="1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</row>
    <row r="610" ht="15.75" customHeight="1">
      <c r="A610" s="1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</row>
    <row r="611" ht="15.75" customHeight="1">
      <c r="A611" s="1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</row>
    <row r="612" ht="15.75" customHeight="1">
      <c r="A612" s="1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</row>
    <row r="613" ht="15.75" customHeight="1">
      <c r="A613" s="1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</row>
    <row r="614" ht="15.75" customHeight="1">
      <c r="A614" s="1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</row>
    <row r="615" ht="15.75" customHeight="1">
      <c r="A615" s="1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</row>
    <row r="616" ht="15.75" customHeight="1">
      <c r="A616" s="1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</row>
    <row r="617" ht="15.75" customHeight="1">
      <c r="A617" s="1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</row>
    <row r="618" ht="15.75" customHeight="1">
      <c r="A618" s="1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</row>
    <row r="619" ht="15.75" customHeight="1">
      <c r="A619" s="1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</row>
    <row r="620" ht="15.75" customHeight="1">
      <c r="A620" s="1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</row>
    <row r="621" ht="15.75" customHeight="1">
      <c r="A621" s="1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</row>
    <row r="622" ht="15.75" customHeight="1">
      <c r="A622" s="1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</row>
    <row r="623" ht="15.75" customHeight="1">
      <c r="A623" s="1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</row>
    <row r="624" ht="15.75" customHeight="1">
      <c r="A624" s="1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</row>
    <row r="625" ht="15.75" customHeight="1">
      <c r="A625" s="1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</row>
    <row r="626" ht="15.75" customHeight="1">
      <c r="A626" s="1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</row>
    <row r="627" ht="15.75" customHeight="1">
      <c r="A627" s="1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</row>
    <row r="628" ht="15.75" customHeight="1">
      <c r="A628" s="1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</row>
    <row r="629" ht="15.75" customHeight="1">
      <c r="A629" s="1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</row>
    <row r="630" ht="15.75" customHeight="1">
      <c r="A630" s="1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</row>
    <row r="631" ht="15.75" customHeight="1">
      <c r="A631" s="1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</row>
    <row r="632" ht="15.75" customHeight="1">
      <c r="A632" s="1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</row>
    <row r="633" ht="15.75" customHeight="1">
      <c r="A633" s="1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</row>
    <row r="634" ht="15.75" customHeight="1">
      <c r="A634" s="1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</row>
    <row r="635" ht="15.75" customHeight="1">
      <c r="A635" s="1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</row>
    <row r="636" ht="15.75" customHeight="1">
      <c r="A636" s="1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</row>
    <row r="637" ht="15.75" customHeight="1">
      <c r="A637" s="1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</row>
    <row r="638" ht="15.75" customHeight="1">
      <c r="A638" s="1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</row>
    <row r="639" ht="15.75" customHeight="1">
      <c r="A639" s="1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</row>
    <row r="640" ht="15.75" customHeight="1">
      <c r="A640" s="1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</row>
    <row r="641" ht="15.75" customHeight="1">
      <c r="A641" s="1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</row>
    <row r="642" ht="15.75" customHeight="1">
      <c r="A642" s="1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</row>
    <row r="643" ht="15.75" customHeight="1">
      <c r="A643" s="1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</row>
    <row r="644" ht="15.75" customHeight="1">
      <c r="A644" s="1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</row>
    <row r="645" ht="15.75" customHeight="1">
      <c r="A645" s="1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</row>
    <row r="646" ht="15.75" customHeight="1">
      <c r="A646" s="1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</row>
    <row r="647" ht="15.75" customHeight="1">
      <c r="A647" s="1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</row>
    <row r="648" ht="15.75" customHeight="1">
      <c r="A648" s="1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</row>
    <row r="649" ht="15.75" customHeight="1">
      <c r="A649" s="1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</row>
    <row r="650" ht="15.75" customHeight="1">
      <c r="A650" s="1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</row>
    <row r="651" ht="15.75" customHeight="1">
      <c r="A651" s="1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</row>
    <row r="652" ht="15.75" customHeight="1">
      <c r="A652" s="1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</row>
    <row r="653" ht="15.75" customHeight="1">
      <c r="A653" s="1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</row>
    <row r="654" ht="15.75" customHeight="1">
      <c r="A654" s="1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</row>
    <row r="655" ht="15.75" customHeight="1">
      <c r="A655" s="1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</row>
    <row r="656" ht="15.75" customHeight="1">
      <c r="A656" s="1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</row>
    <row r="657" ht="15.75" customHeight="1">
      <c r="A657" s="1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</row>
    <row r="658" ht="15.75" customHeight="1">
      <c r="A658" s="1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</row>
    <row r="659" ht="15.75" customHeight="1">
      <c r="A659" s="1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</row>
    <row r="660" ht="15.75" customHeight="1">
      <c r="A660" s="1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</row>
    <row r="661" ht="15.75" customHeight="1">
      <c r="A661" s="1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</row>
    <row r="662" ht="15.75" customHeight="1">
      <c r="A662" s="1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</row>
    <row r="663" ht="15.75" customHeight="1">
      <c r="A663" s="1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</row>
    <row r="664" ht="15.75" customHeight="1">
      <c r="A664" s="1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</row>
    <row r="665" ht="15.75" customHeight="1">
      <c r="A665" s="1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</row>
    <row r="666" ht="15.75" customHeight="1">
      <c r="A666" s="1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</row>
    <row r="667" ht="15.75" customHeight="1">
      <c r="A667" s="1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</row>
    <row r="668" ht="15.75" customHeight="1">
      <c r="A668" s="1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</row>
    <row r="669" ht="15.75" customHeight="1">
      <c r="A669" s="1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</row>
    <row r="670" ht="15.75" customHeight="1">
      <c r="A670" s="1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</row>
    <row r="671" ht="15.75" customHeight="1">
      <c r="A671" s="1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</row>
    <row r="672" ht="15.75" customHeight="1">
      <c r="A672" s="1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</row>
    <row r="673" ht="15.75" customHeight="1">
      <c r="A673" s="1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</row>
    <row r="674" ht="15.75" customHeight="1">
      <c r="A674" s="1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</row>
    <row r="675" ht="15.75" customHeight="1">
      <c r="A675" s="1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</row>
    <row r="676" ht="15.75" customHeight="1">
      <c r="A676" s="1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</row>
    <row r="677" ht="15.75" customHeight="1">
      <c r="A677" s="1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</row>
    <row r="678" ht="15.75" customHeight="1">
      <c r="A678" s="1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</row>
    <row r="679" ht="15.75" customHeight="1">
      <c r="A679" s="1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</row>
    <row r="680" ht="15.75" customHeight="1">
      <c r="A680" s="1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</row>
    <row r="681" ht="15.75" customHeight="1">
      <c r="A681" s="1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</row>
    <row r="682" ht="15.75" customHeight="1">
      <c r="A682" s="1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</row>
    <row r="683" ht="15.75" customHeight="1">
      <c r="A683" s="1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</row>
    <row r="684" ht="15.75" customHeight="1">
      <c r="A684" s="1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</row>
    <row r="685" ht="15.75" customHeight="1">
      <c r="A685" s="1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</row>
    <row r="686" ht="15.75" customHeight="1">
      <c r="A686" s="1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</row>
    <row r="687" ht="15.75" customHeight="1">
      <c r="A687" s="1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</row>
    <row r="688" ht="15.75" customHeight="1">
      <c r="A688" s="1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</row>
    <row r="689" ht="15.75" customHeight="1">
      <c r="A689" s="1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</row>
    <row r="690" ht="15.75" customHeight="1">
      <c r="A690" s="1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</row>
    <row r="691" ht="15.75" customHeight="1">
      <c r="A691" s="1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</row>
    <row r="692" ht="15.75" customHeight="1">
      <c r="A692" s="1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</row>
    <row r="693" ht="15.75" customHeight="1">
      <c r="A693" s="1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</row>
    <row r="694" ht="15.75" customHeight="1">
      <c r="A694" s="1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</row>
    <row r="695" ht="15.75" customHeight="1">
      <c r="A695" s="1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</row>
    <row r="696" ht="15.75" customHeight="1">
      <c r="A696" s="1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</row>
    <row r="697" ht="15.75" customHeight="1">
      <c r="A697" s="1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</row>
    <row r="698" ht="15.75" customHeight="1">
      <c r="A698" s="1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</row>
    <row r="699" ht="15.75" customHeight="1">
      <c r="A699" s="1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</row>
    <row r="700" ht="15.75" customHeight="1">
      <c r="A700" s="1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</row>
    <row r="701" ht="15.75" customHeight="1">
      <c r="A701" s="1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</row>
    <row r="702" ht="15.75" customHeight="1">
      <c r="A702" s="1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</row>
    <row r="703" ht="15.75" customHeight="1">
      <c r="A703" s="1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</row>
    <row r="704" ht="15.75" customHeight="1">
      <c r="A704" s="1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</row>
    <row r="705" ht="15.75" customHeight="1">
      <c r="A705" s="1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</row>
    <row r="706" ht="15.75" customHeight="1">
      <c r="A706" s="1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</row>
    <row r="707" ht="15.75" customHeight="1">
      <c r="A707" s="1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</row>
    <row r="708" ht="15.75" customHeight="1">
      <c r="A708" s="1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</row>
    <row r="709" ht="15.75" customHeight="1">
      <c r="A709" s="1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</row>
    <row r="710" ht="15.75" customHeight="1">
      <c r="A710" s="1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</row>
    <row r="711" ht="15.75" customHeight="1">
      <c r="A711" s="1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</row>
    <row r="712" ht="15.75" customHeight="1">
      <c r="A712" s="1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</row>
    <row r="713" ht="15.75" customHeight="1">
      <c r="A713" s="1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</row>
    <row r="714" ht="15.75" customHeight="1">
      <c r="A714" s="1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</row>
    <row r="715" ht="15.75" customHeight="1">
      <c r="A715" s="1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</row>
    <row r="716" ht="15.75" customHeight="1">
      <c r="A716" s="1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</row>
    <row r="717" ht="15.75" customHeight="1">
      <c r="A717" s="1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</row>
    <row r="718" ht="15.75" customHeight="1">
      <c r="A718" s="1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</row>
    <row r="719" ht="15.75" customHeight="1">
      <c r="A719" s="1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</row>
    <row r="720" ht="15.75" customHeight="1">
      <c r="A720" s="1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</row>
    <row r="721" ht="15.75" customHeight="1">
      <c r="A721" s="1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</row>
    <row r="722" ht="15.75" customHeight="1">
      <c r="A722" s="1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</row>
    <row r="723" ht="15.75" customHeight="1">
      <c r="A723" s="1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</row>
    <row r="724" ht="15.75" customHeight="1">
      <c r="A724" s="1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</row>
    <row r="725" ht="15.75" customHeight="1">
      <c r="A725" s="1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</row>
    <row r="726" ht="15.75" customHeight="1">
      <c r="A726" s="1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</row>
    <row r="727" ht="15.75" customHeight="1">
      <c r="A727" s="1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</row>
    <row r="728" ht="15.75" customHeight="1">
      <c r="A728" s="1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</row>
    <row r="729" ht="15.75" customHeight="1">
      <c r="A729" s="1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</row>
    <row r="730" ht="15.75" customHeight="1">
      <c r="A730" s="1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</row>
    <row r="731" ht="15.75" customHeight="1">
      <c r="A731" s="1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</row>
    <row r="732" ht="15.75" customHeight="1">
      <c r="A732" s="1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</row>
    <row r="733" ht="15.75" customHeight="1">
      <c r="A733" s="1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</row>
    <row r="734" ht="15.75" customHeight="1">
      <c r="A734" s="1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</row>
    <row r="735" ht="15.75" customHeight="1">
      <c r="A735" s="1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</row>
    <row r="736" ht="15.75" customHeight="1">
      <c r="A736" s="1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</row>
    <row r="737" ht="15.75" customHeight="1">
      <c r="A737" s="1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</row>
    <row r="738" ht="15.75" customHeight="1">
      <c r="A738" s="1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</row>
    <row r="739" ht="15.75" customHeight="1">
      <c r="A739" s="1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</row>
    <row r="740" ht="15.75" customHeight="1">
      <c r="A740" s="1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</row>
    <row r="741" ht="15.75" customHeight="1">
      <c r="A741" s="1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</row>
    <row r="742" ht="15.75" customHeight="1">
      <c r="A742" s="1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</row>
    <row r="743" ht="15.75" customHeight="1">
      <c r="A743" s="1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</row>
    <row r="744" ht="15.75" customHeight="1">
      <c r="A744" s="1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</row>
    <row r="745" ht="15.75" customHeight="1">
      <c r="A745" s="1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</row>
    <row r="746" ht="15.75" customHeight="1">
      <c r="A746" s="1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</row>
    <row r="747" ht="15.75" customHeight="1">
      <c r="A747" s="1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</row>
    <row r="748" ht="15.75" customHeight="1">
      <c r="A748" s="1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</row>
    <row r="749" ht="15.75" customHeight="1">
      <c r="A749" s="1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</row>
    <row r="750" ht="15.75" customHeight="1">
      <c r="A750" s="1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</row>
    <row r="751" ht="15.75" customHeight="1">
      <c r="A751" s="1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</row>
    <row r="752" ht="15.75" customHeight="1">
      <c r="A752" s="1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</row>
    <row r="753" ht="15.75" customHeight="1">
      <c r="A753" s="1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</row>
    <row r="754" ht="15.75" customHeight="1">
      <c r="A754" s="1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</row>
    <row r="755" ht="15.75" customHeight="1">
      <c r="A755" s="1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</row>
    <row r="756" ht="15.75" customHeight="1">
      <c r="A756" s="1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</row>
    <row r="757" ht="15.75" customHeight="1">
      <c r="A757" s="1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</row>
    <row r="758" ht="15.75" customHeight="1">
      <c r="A758" s="1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</row>
    <row r="759" ht="15.75" customHeight="1">
      <c r="A759" s="1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</row>
    <row r="760" ht="15.75" customHeight="1">
      <c r="A760" s="1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</row>
    <row r="761" ht="15.75" customHeight="1">
      <c r="A761" s="1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</row>
    <row r="762" ht="15.75" customHeight="1">
      <c r="A762" s="1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</row>
    <row r="763" ht="15.75" customHeight="1">
      <c r="A763" s="1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</row>
    <row r="764" ht="15.75" customHeight="1">
      <c r="A764" s="1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</row>
    <row r="765" ht="15.75" customHeight="1">
      <c r="A765" s="1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</row>
    <row r="766" ht="15.75" customHeight="1">
      <c r="A766" s="1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</row>
    <row r="767" ht="15.75" customHeight="1">
      <c r="A767" s="1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</row>
    <row r="768" ht="15.75" customHeight="1">
      <c r="A768" s="1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</row>
    <row r="769" ht="15.75" customHeight="1">
      <c r="A769" s="1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</row>
    <row r="770" ht="15.75" customHeight="1">
      <c r="A770" s="1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</row>
    <row r="771" ht="15.75" customHeight="1">
      <c r="A771" s="1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</row>
    <row r="772" ht="15.75" customHeight="1">
      <c r="A772" s="1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</row>
    <row r="773" ht="15.75" customHeight="1">
      <c r="A773" s="1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</row>
    <row r="774" ht="15.75" customHeight="1">
      <c r="A774" s="1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</row>
    <row r="775" ht="15.75" customHeight="1">
      <c r="A775" s="1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</row>
    <row r="776" ht="15.75" customHeight="1">
      <c r="A776" s="1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</row>
    <row r="777" ht="15.75" customHeight="1">
      <c r="A777" s="1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</row>
    <row r="778" ht="15.75" customHeight="1">
      <c r="A778" s="1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</row>
    <row r="779" ht="15.75" customHeight="1">
      <c r="A779" s="1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</row>
    <row r="780" ht="15.75" customHeight="1">
      <c r="A780" s="1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</row>
    <row r="781" ht="15.75" customHeight="1">
      <c r="A781" s="1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</row>
    <row r="782" ht="15.75" customHeight="1">
      <c r="A782" s="1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</row>
    <row r="783" ht="15.75" customHeight="1">
      <c r="A783" s="1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</row>
    <row r="784" ht="15.75" customHeight="1">
      <c r="A784" s="1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</row>
    <row r="785" ht="15.75" customHeight="1">
      <c r="A785" s="1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</row>
    <row r="786" ht="15.75" customHeight="1">
      <c r="A786" s="1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</row>
    <row r="787" ht="15.75" customHeight="1">
      <c r="A787" s="1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</row>
    <row r="788" ht="15.75" customHeight="1">
      <c r="A788" s="1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</row>
    <row r="789" ht="15.75" customHeight="1">
      <c r="A789" s="1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</row>
    <row r="790" ht="15.75" customHeight="1">
      <c r="A790" s="1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</row>
    <row r="791" ht="15.75" customHeight="1">
      <c r="A791" s="1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</row>
    <row r="792" ht="15.75" customHeight="1">
      <c r="A792" s="1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</row>
    <row r="793" ht="15.75" customHeight="1">
      <c r="A793" s="1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</row>
    <row r="794" ht="15.75" customHeight="1">
      <c r="A794" s="1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</row>
    <row r="795" ht="15.75" customHeight="1">
      <c r="A795" s="1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</row>
    <row r="796" ht="15.75" customHeight="1">
      <c r="A796" s="1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</row>
    <row r="797" ht="15.75" customHeight="1">
      <c r="A797" s="1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</row>
    <row r="798" ht="15.75" customHeight="1">
      <c r="A798" s="1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</row>
    <row r="799" ht="15.75" customHeight="1">
      <c r="A799" s="1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</row>
    <row r="800" ht="15.75" customHeight="1">
      <c r="A800" s="1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</row>
    <row r="801" ht="15.75" customHeight="1">
      <c r="A801" s="1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</row>
    <row r="802" ht="15.75" customHeight="1">
      <c r="A802" s="1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</row>
    <row r="803" ht="15.75" customHeight="1">
      <c r="A803" s="1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</row>
    <row r="804" ht="15.75" customHeight="1">
      <c r="A804" s="1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</row>
    <row r="805" ht="15.75" customHeight="1">
      <c r="A805" s="1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</row>
    <row r="806" ht="15.75" customHeight="1">
      <c r="A806" s="1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</row>
    <row r="807" ht="15.75" customHeight="1">
      <c r="A807" s="1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</row>
    <row r="808" ht="15.75" customHeight="1">
      <c r="A808" s="1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</row>
    <row r="809" ht="15.75" customHeight="1">
      <c r="A809" s="1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</row>
    <row r="810" ht="15.75" customHeight="1">
      <c r="A810" s="1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</row>
    <row r="811" ht="15.75" customHeight="1">
      <c r="A811" s="1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</row>
    <row r="812" ht="15.75" customHeight="1">
      <c r="A812" s="1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</row>
    <row r="813" ht="15.75" customHeight="1">
      <c r="A813" s="1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</row>
    <row r="814" ht="15.75" customHeight="1">
      <c r="A814" s="1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</row>
    <row r="815" ht="15.75" customHeight="1">
      <c r="A815" s="1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</row>
    <row r="816" ht="15.75" customHeight="1">
      <c r="A816" s="1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</row>
    <row r="817" ht="15.75" customHeight="1">
      <c r="A817" s="1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</row>
    <row r="818" ht="15.75" customHeight="1">
      <c r="A818" s="1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</row>
    <row r="819" ht="15.75" customHeight="1">
      <c r="A819" s="1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</row>
    <row r="820" ht="15.75" customHeight="1">
      <c r="A820" s="1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</row>
    <row r="821" ht="15.75" customHeight="1">
      <c r="A821" s="1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</row>
    <row r="822" ht="15.75" customHeight="1">
      <c r="A822" s="1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</row>
    <row r="823" ht="15.75" customHeight="1">
      <c r="A823" s="1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</row>
    <row r="824" ht="15.75" customHeight="1">
      <c r="A824" s="1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</row>
    <row r="825" ht="15.75" customHeight="1">
      <c r="A825" s="1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</row>
    <row r="826" ht="15.75" customHeight="1">
      <c r="A826" s="1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</row>
    <row r="827" ht="15.75" customHeight="1">
      <c r="A827" s="1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</row>
    <row r="828" ht="15.75" customHeight="1">
      <c r="A828" s="1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</row>
    <row r="829" ht="15.75" customHeight="1">
      <c r="A829" s="1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</row>
    <row r="830" ht="15.75" customHeight="1">
      <c r="A830" s="1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</row>
    <row r="831" ht="15.75" customHeight="1">
      <c r="A831" s="1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</row>
    <row r="832" ht="15.75" customHeight="1">
      <c r="A832" s="1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</row>
    <row r="833" ht="15.75" customHeight="1">
      <c r="A833" s="1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</row>
    <row r="834" ht="15.75" customHeight="1">
      <c r="A834" s="1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</row>
    <row r="835" ht="15.75" customHeight="1">
      <c r="A835" s="1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</row>
    <row r="836" ht="15.75" customHeight="1">
      <c r="A836" s="1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</row>
    <row r="837" ht="15.75" customHeight="1">
      <c r="A837" s="1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</row>
    <row r="838" ht="15.75" customHeight="1">
      <c r="A838" s="1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</row>
    <row r="839" ht="15.75" customHeight="1">
      <c r="A839" s="1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</row>
    <row r="840" ht="15.75" customHeight="1">
      <c r="A840" s="1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</row>
    <row r="841" ht="15.75" customHeight="1">
      <c r="A841" s="1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</row>
    <row r="842" ht="15.75" customHeight="1">
      <c r="A842" s="1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</row>
    <row r="843" ht="15.75" customHeight="1">
      <c r="A843" s="1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</row>
    <row r="844" ht="15.75" customHeight="1">
      <c r="A844" s="1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</row>
    <row r="845" ht="15.75" customHeight="1">
      <c r="A845" s="1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</row>
    <row r="846" ht="15.75" customHeight="1">
      <c r="A846" s="1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</row>
    <row r="847" ht="15.75" customHeight="1">
      <c r="A847" s="1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</row>
    <row r="848" ht="15.75" customHeight="1">
      <c r="A848" s="1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</row>
    <row r="849" ht="15.75" customHeight="1">
      <c r="A849" s="1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</row>
    <row r="850" ht="15.75" customHeight="1">
      <c r="A850" s="1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</row>
    <row r="851" ht="15.75" customHeight="1">
      <c r="A851" s="1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</row>
    <row r="852" ht="15.75" customHeight="1">
      <c r="A852" s="1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</row>
    <row r="853" ht="15.75" customHeight="1">
      <c r="A853" s="1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</row>
    <row r="854" ht="15.75" customHeight="1">
      <c r="A854" s="1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</row>
    <row r="855" ht="15.75" customHeight="1">
      <c r="A855" s="1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</row>
    <row r="856" ht="15.75" customHeight="1">
      <c r="A856" s="1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</row>
    <row r="857" ht="15.75" customHeight="1">
      <c r="A857" s="1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</row>
    <row r="858" ht="15.75" customHeight="1">
      <c r="A858" s="1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</row>
    <row r="859" ht="15.75" customHeight="1">
      <c r="A859" s="1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</row>
    <row r="860" ht="15.75" customHeight="1">
      <c r="A860" s="1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</row>
    <row r="861" ht="15.75" customHeight="1">
      <c r="A861" s="1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</row>
    <row r="862" ht="15.75" customHeight="1">
      <c r="A862" s="1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</row>
    <row r="863" ht="15.75" customHeight="1">
      <c r="A863" s="1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</row>
    <row r="864" ht="15.75" customHeight="1">
      <c r="A864" s="1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</row>
    <row r="865" ht="15.75" customHeight="1">
      <c r="A865" s="1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</row>
    <row r="866" ht="15.75" customHeight="1">
      <c r="A866" s="1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</row>
    <row r="867" ht="15.75" customHeight="1">
      <c r="A867" s="1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</row>
    <row r="868" ht="15.75" customHeight="1">
      <c r="A868" s="1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</row>
    <row r="869" ht="15.75" customHeight="1">
      <c r="A869" s="1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</row>
    <row r="870" ht="15.75" customHeight="1">
      <c r="A870" s="1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</row>
    <row r="871" ht="15.75" customHeight="1">
      <c r="A871" s="1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</row>
    <row r="872" ht="15.75" customHeight="1">
      <c r="A872" s="1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</row>
    <row r="873" ht="15.75" customHeight="1">
      <c r="A873" s="1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</row>
    <row r="874" ht="15.75" customHeight="1">
      <c r="A874" s="1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</row>
    <row r="875" ht="15.75" customHeight="1">
      <c r="A875" s="1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</row>
    <row r="876" ht="15.75" customHeight="1">
      <c r="A876" s="1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</row>
    <row r="877" ht="15.75" customHeight="1">
      <c r="A877" s="1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</row>
    <row r="878" ht="15.75" customHeight="1">
      <c r="A878" s="1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</row>
    <row r="879" ht="15.75" customHeight="1">
      <c r="A879" s="1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</row>
    <row r="880" ht="15.75" customHeight="1">
      <c r="A880" s="1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</row>
    <row r="881" ht="15.75" customHeight="1">
      <c r="A881" s="1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</row>
    <row r="882" ht="15.75" customHeight="1">
      <c r="A882" s="1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</row>
    <row r="883" ht="15.75" customHeight="1">
      <c r="A883" s="1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</row>
    <row r="884" ht="15.75" customHeight="1">
      <c r="A884" s="1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</row>
    <row r="885" ht="15.75" customHeight="1">
      <c r="A885" s="1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</row>
    <row r="886" ht="15.75" customHeight="1">
      <c r="A886" s="1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</row>
    <row r="887" ht="15.75" customHeight="1">
      <c r="A887" s="1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</row>
    <row r="888" ht="15.75" customHeight="1">
      <c r="A888" s="1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</row>
    <row r="889" ht="15.75" customHeight="1">
      <c r="A889" s="1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</row>
    <row r="890" ht="15.75" customHeight="1">
      <c r="A890" s="1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</row>
    <row r="891" ht="15.75" customHeight="1">
      <c r="A891" s="1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</row>
    <row r="892" ht="15.75" customHeight="1">
      <c r="A892" s="1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</row>
    <row r="893" ht="15.75" customHeight="1">
      <c r="A893" s="1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</row>
    <row r="894" ht="15.75" customHeight="1">
      <c r="A894" s="1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</row>
    <row r="895" ht="15.75" customHeight="1">
      <c r="A895" s="1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</row>
    <row r="896" ht="15.75" customHeight="1">
      <c r="A896" s="1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</row>
    <row r="897" ht="15.75" customHeight="1">
      <c r="A897" s="1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</row>
    <row r="898" ht="15.75" customHeight="1">
      <c r="A898" s="1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</row>
    <row r="899" ht="15.75" customHeight="1">
      <c r="A899" s="1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</row>
    <row r="900" ht="15.75" customHeight="1">
      <c r="A900" s="1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</row>
    <row r="901" ht="15.75" customHeight="1">
      <c r="A901" s="1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</row>
    <row r="902" ht="15.75" customHeight="1">
      <c r="A902" s="1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</row>
    <row r="903" ht="15.75" customHeight="1">
      <c r="A903" s="1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</row>
    <row r="904" ht="15.75" customHeight="1">
      <c r="A904" s="1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</row>
    <row r="905" ht="15.75" customHeight="1">
      <c r="A905" s="1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</row>
    <row r="906" ht="15.75" customHeight="1">
      <c r="A906" s="1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</row>
    <row r="907" ht="15.75" customHeight="1">
      <c r="A907" s="1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</row>
    <row r="908" ht="15.75" customHeight="1">
      <c r="A908" s="1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</row>
    <row r="909" ht="15.75" customHeight="1">
      <c r="A909" s="1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</row>
    <row r="910" ht="15.75" customHeight="1">
      <c r="A910" s="1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</row>
    <row r="911" ht="15.75" customHeight="1">
      <c r="A911" s="1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</row>
    <row r="912" ht="15.75" customHeight="1">
      <c r="A912" s="1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</row>
    <row r="913" ht="15.75" customHeight="1">
      <c r="A913" s="1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</row>
    <row r="914" ht="15.75" customHeight="1">
      <c r="A914" s="1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</row>
    <row r="915" ht="15.75" customHeight="1">
      <c r="A915" s="1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</row>
    <row r="916" ht="15.75" customHeight="1">
      <c r="A916" s="1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</row>
    <row r="917" ht="15.75" customHeight="1">
      <c r="A917" s="1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</row>
    <row r="918" ht="15.75" customHeight="1">
      <c r="A918" s="1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</row>
    <row r="919" ht="15.75" customHeight="1">
      <c r="A919" s="1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</row>
    <row r="920" ht="15.75" customHeight="1">
      <c r="A920" s="1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</row>
    <row r="921" ht="15.75" customHeight="1">
      <c r="A921" s="1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</row>
    <row r="922" ht="15.75" customHeight="1">
      <c r="A922" s="1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</row>
    <row r="923" ht="15.75" customHeight="1">
      <c r="A923" s="1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</row>
    <row r="924" ht="15.75" customHeight="1">
      <c r="A924" s="1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</row>
    <row r="925" ht="15.75" customHeight="1">
      <c r="A925" s="1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</row>
    <row r="926" ht="15.75" customHeight="1">
      <c r="A926" s="1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</row>
    <row r="927" ht="15.75" customHeight="1">
      <c r="A927" s="1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</row>
    <row r="928" ht="15.75" customHeight="1">
      <c r="A928" s="1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</row>
    <row r="929" ht="15.75" customHeight="1">
      <c r="A929" s="1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</row>
    <row r="930" ht="15.75" customHeight="1">
      <c r="A930" s="1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</row>
    <row r="931" ht="15.75" customHeight="1">
      <c r="A931" s="1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</row>
    <row r="932" ht="15.75" customHeight="1">
      <c r="A932" s="1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</row>
    <row r="933" ht="15.75" customHeight="1">
      <c r="A933" s="1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</row>
    <row r="934" ht="15.75" customHeight="1">
      <c r="A934" s="1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</row>
    <row r="935" ht="15.75" customHeight="1">
      <c r="A935" s="1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</row>
    <row r="936" ht="15.75" customHeight="1">
      <c r="A936" s="1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</row>
    <row r="937" ht="15.75" customHeight="1">
      <c r="A937" s="1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</row>
    <row r="938" ht="15.75" customHeight="1">
      <c r="A938" s="1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</row>
    <row r="939" ht="15.75" customHeight="1">
      <c r="A939" s="1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</row>
    <row r="940" ht="15.75" customHeight="1">
      <c r="A940" s="1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</row>
    <row r="941" ht="15.75" customHeight="1">
      <c r="A941" s="1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</row>
    <row r="942" ht="15.75" customHeight="1">
      <c r="A942" s="1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</row>
    <row r="943" ht="15.75" customHeight="1">
      <c r="A943" s="1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</row>
    <row r="944" ht="15.75" customHeight="1">
      <c r="A944" s="1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</row>
    <row r="945" ht="15.75" customHeight="1">
      <c r="A945" s="1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</row>
    <row r="946" ht="15.75" customHeight="1">
      <c r="A946" s="1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</row>
    <row r="947" ht="15.75" customHeight="1">
      <c r="A947" s="1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</row>
    <row r="948" ht="15.75" customHeight="1">
      <c r="A948" s="1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</row>
    <row r="949" ht="15.75" customHeight="1">
      <c r="A949" s="1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</row>
    <row r="950" ht="15.75" customHeight="1">
      <c r="A950" s="1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</row>
    <row r="951" ht="15.75" customHeight="1">
      <c r="A951" s="1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</row>
    <row r="952" ht="15.75" customHeight="1">
      <c r="A952" s="1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</row>
    <row r="953" ht="15.75" customHeight="1">
      <c r="A953" s="1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</row>
    <row r="954" ht="15.75" customHeight="1">
      <c r="A954" s="1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</row>
    <row r="955" ht="15.75" customHeight="1">
      <c r="A955" s="1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</row>
    <row r="956" ht="15.75" customHeight="1">
      <c r="A956" s="1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</row>
    <row r="957" ht="15.75" customHeight="1">
      <c r="A957" s="1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</row>
    <row r="958" ht="15.75" customHeight="1">
      <c r="A958" s="1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</row>
    <row r="959" ht="15.75" customHeight="1">
      <c r="A959" s="1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</row>
    <row r="960" ht="15.75" customHeight="1">
      <c r="A960" s="1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</row>
    <row r="961" ht="15.75" customHeight="1">
      <c r="A961" s="1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</row>
    <row r="962" ht="15.75" customHeight="1">
      <c r="A962" s="1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</row>
    <row r="963" ht="15.75" customHeight="1">
      <c r="A963" s="1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</row>
    <row r="964" ht="15.75" customHeight="1">
      <c r="A964" s="1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</row>
    <row r="965" ht="15.75" customHeight="1">
      <c r="A965" s="1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</row>
    <row r="966" ht="15.75" customHeight="1">
      <c r="A966" s="1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</row>
    <row r="967" ht="15.75" customHeight="1">
      <c r="A967" s="1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</row>
    <row r="968" ht="15.75" customHeight="1">
      <c r="A968" s="1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</row>
    <row r="969" ht="15.75" customHeight="1">
      <c r="A969" s="1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</row>
    <row r="970" ht="15.75" customHeight="1">
      <c r="A970" s="1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</row>
    <row r="971" ht="15.75" customHeight="1">
      <c r="A971" s="1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</row>
    <row r="972" ht="15.75" customHeight="1">
      <c r="A972" s="1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</row>
    <row r="973" ht="15.75" customHeight="1">
      <c r="A973" s="1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</row>
    <row r="974" ht="15.75" customHeight="1">
      <c r="A974" s="1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</row>
    <row r="975" ht="15.75" customHeight="1">
      <c r="A975" s="1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</row>
    <row r="976" ht="15.75" customHeight="1">
      <c r="A976" s="1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</row>
    <row r="977" ht="15.75" customHeight="1">
      <c r="A977" s="1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</row>
    <row r="978" ht="15.75" customHeight="1">
      <c r="A978" s="1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</row>
    <row r="979" ht="15.75" customHeight="1">
      <c r="A979" s="1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</row>
    <row r="980" ht="15.75" customHeight="1">
      <c r="A980" s="1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</row>
    <row r="981" ht="15.75" customHeight="1">
      <c r="A981" s="1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  <c r="AC981" s="3"/>
      <c r="AD981" s="3"/>
      <c r="AE981" s="3"/>
    </row>
    <row r="982" ht="15.75" customHeight="1">
      <c r="A982" s="1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  <c r="AC982" s="3"/>
      <c r="AD982" s="3"/>
      <c r="AE982" s="3"/>
    </row>
    <row r="983" ht="15.75" customHeight="1">
      <c r="A983" s="1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  <c r="AC983" s="3"/>
      <c r="AD983" s="3"/>
      <c r="AE983" s="3"/>
    </row>
    <row r="984" ht="15.75" customHeight="1">
      <c r="A984" s="1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  <c r="AC984" s="3"/>
      <c r="AD984" s="3"/>
      <c r="AE984" s="3"/>
    </row>
    <row r="985" ht="15.75" customHeight="1">
      <c r="A985" s="1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  <c r="AC985" s="3"/>
      <c r="AD985" s="3"/>
      <c r="AE985" s="3"/>
    </row>
    <row r="986" ht="15.75" customHeight="1">
      <c r="A986" s="1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  <c r="AB986" s="3"/>
      <c r="AC986" s="3"/>
      <c r="AD986" s="3"/>
      <c r="AE986" s="3"/>
    </row>
    <row r="987" ht="15.75" customHeight="1">
      <c r="A987" s="1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  <c r="AB987" s="3"/>
      <c r="AC987" s="3"/>
      <c r="AD987" s="3"/>
      <c r="AE987" s="3"/>
    </row>
    <row r="988" ht="15.75" customHeight="1">
      <c r="A988" s="1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  <c r="AB988" s="3"/>
      <c r="AC988" s="3"/>
      <c r="AD988" s="3"/>
      <c r="AE988" s="3"/>
    </row>
    <row r="989" ht="15.75" customHeight="1">
      <c r="A989" s="1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  <c r="AB989" s="3"/>
      <c r="AC989" s="3"/>
      <c r="AD989" s="3"/>
      <c r="AE989" s="3"/>
    </row>
    <row r="990" ht="15.75" customHeight="1">
      <c r="A990" s="1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  <c r="AB990" s="3"/>
      <c r="AC990" s="3"/>
      <c r="AD990" s="3"/>
      <c r="AE990" s="3"/>
    </row>
    <row r="991" ht="15.75" customHeight="1">
      <c r="A991" s="1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/>
      <c r="AB991" s="3"/>
      <c r="AC991" s="3"/>
      <c r="AD991" s="3"/>
      <c r="AE991" s="3"/>
    </row>
    <row r="992" ht="15.75" customHeight="1">
      <c r="A992" s="1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  <c r="AB992" s="3"/>
      <c r="AC992" s="3"/>
      <c r="AD992" s="3"/>
      <c r="AE992" s="3"/>
    </row>
    <row r="993" ht="15.75" customHeight="1">
      <c r="A993" s="1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  <c r="AB993" s="3"/>
      <c r="AC993" s="3"/>
      <c r="AD993" s="3"/>
      <c r="AE993" s="3"/>
    </row>
    <row r="994" ht="15.75" customHeight="1">
      <c r="A994" s="1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  <c r="AB994" s="3"/>
      <c r="AC994" s="3"/>
      <c r="AD994" s="3"/>
      <c r="AE994" s="3"/>
    </row>
    <row r="995" ht="15.75" customHeight="1">
      <c r="A995" s="1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  <c r="AB995" s="3"/>
      <c r="AC995" s="3"/>
      <c r="AD995" s="3"/>
      <c r="AE995" s="3"/>
    </row>
    <row r="996" ht="15.75" customHeight="1">
      <c r="A996" s="1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  <c r="AB996" s="3"/>
      <c r="AC996" s="3"/>
      <c r="AD996" s="3"/>
      <c r="AE996" s="3"/>
    </row>
    <row r="997" ht="15.75" customHeight="1">
      <c r="A997" s="1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  <c r="AB997" s="3"/>
      <c r="AC997" s="3"/>
      <c r="AD997" s="3"/>
      <c r="AE997" s="3"/>
    </row>
    <row r="998" ht="15.75" customHeight="1">
      <c r="A998" s="1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  <c r="AB998" s="3"/>
      <c r="AC998" s="3"/>
      <c r="AD998" s="3"/>
      <c r="AE998" s="3"/>
    </row>
    <row r="999" ht="15.75" customHeight="1">
      <c r="A999" s="1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  <c r="AA999" s="3"/>
      <c r="AB999" s="3"/>
      <c r="AC999" s="3"/>
      <c r="AD999" s="3"/>
      <c r="AE999" s="3"/>
    </row>
    <row r="1000" ht="15.75" customHeight="1">
      <c r="A1000" s="1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  <c r="AA1000" s="3"/>
      <c r="AB1000" s="3"/>
      <c r="AC1000" s="3"/>
      <c r="AD1000" s="3"/>
      <c r="AE1000" s="3"/>
    </row>
  </sheetData>
  <mergeCells count="45">
    <mergeCell ref="B1:V1"/>
    <mergeCell ref="R2:S2"/>
    <mergeCell ref="O5:Q5"/>
    <mergeCell ref="R5:V5"/>
    <mergeCell ref="O6:Q6"/>
    <mergeCell ref="R6:V6"/>
    <mergeCell ref="R7:V7"/>
    <mergeCell ref="O7:Q7"/>
    <mergeCell ref="O8:Q8"/>
    <mergeCell ref="R8:V8"/>
    <mergeCell ref="O9:Q9"/>
    <mergeCell ref="R9:V9"/>
    <mergeCell ref="O10:Q10"/>
    <mergeCell ref="R10:V10"/>
    <mergeCell ref="R15:V15"/>
    <mergeCell ref="R16:V16"/>
    <mergeCell ref="O11:Q11"/>
    <mergeCell ref="R11:V11"/>
    <mergeCell ref="O12:Q13"/>
    <mergeCell ref="R12:V13"/>
    <mergeCell ref="O14:Q14"/>
    <mergeCell ref="R14:V14"/>
    <mergeCell ref="O15:Q17"/>
    <mergeCell ref="R17:V17"/>
    <mergeCell ref="Q20:T20"/>
    <mergeCell ref="Q21:T21"/>
    <mergeCell ref="Q22:T22"/>
    <mergeCell ref="Q23:T23"/>
    <mergeCell ref="Q24:T24"/>
    <mergeCell ref="Q25:T25"/>
    <mergeCell ref="Q33:T33"/>
    <mergeCell ref="Q34:T34"/>
    <mergeCell ref="Q35:T35"/>
    <mergeCell ref="Q36:T36"/>
    <mergeCell ref="Q37:T37"/>
    <mergeCell ref="Q38:T38"/>
    <mergeCell ref="Q39:T39"/>
    <mergeCell ref="Q40:T40"/>
    <mergeCell ref="Q26:T26"/>
    <mergeCell ref="Q27:T27"/>
    <mergeCell ref="Q28:T28"/>
    <mergeCell ref="Q29:T29"/>
    <mergeCell ref="Q30:T30"/>
    <mergeCell ref="Q31:T31"/>
    <mergeCell ref="Q32:T32"/>
  </mergeCells>
  <printOptions/>
  <pageMargins bottom="0.31496062992125984" footer="0.0" header="0.0" left="0.4330708661417323" right="0.35433070866141736" top="0.35433070866141736"/>
  <pageSetup paperSize="9" scale="90" orientation="landscape"/>
  <drawing r:id="rId1"/>
</worksheet>
</file>